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17C44255-CDAB-4EBE-A97F-800E61630E48}" xr6:coauthVersionLast="47" xr6:coauthVersionMax="47" xr10:uidLastSave="{00000000-0000-0000-0000-000000000000}"/>
  <bookViews>
    <workbookView xWindow="390" yWindow="390" windowWidth="21600" windowHeight="11385" xr2:uid="{00000000-000D-0000-FFFF-FFFF00000000}"/>
  </bookViews>
  <sheets>
    <sheet name="目录" sheetId="10" r:id="rId1"/>
    <sheet name="头部" sheetId="1" r:id="rId2"/>
    <sheet name="身体" sheetId="2" r:id="rId3"/>
    <sheet name="背部" sheetId="3" r:id="rId4"/>
    <sheet name="手臂" sheetId="5" r:id="rId5"/>
    <sheet name="腰部" sheetId="4" r:id="rId6"/>
    <sheet name="腿部" sheetId="8" r:id="rId7"/>
    <sheet name="饰品" sheetId="6" r:id="rId8"/>
    <sheet name="共生体" sheetId="9" r:id="rId9"/>
    <sheet name="盾牌" sheetId="7" r:id="rId10"/>
    <sheet name="背包" sheetId="11" r:id="rId1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31" i="11" l="1"/>
  <c r="J32" i="11" s="1"/>
  <c r="C31" i="11"/>
  <c r="E32" i="11" s="1"/>
  <c r="C30" i="11"/>
  <c r="H29" i="11"/>
  <c r="C29" i="11"/>
  <c r="T6" i="11"/>
  <c r="R6" i="11"/>
  <c r="R5" i="11"/>
  <c r="M5" i="11"/>
  <c r="O6" i="11" s="1"/>
  <c r="H5" i="11"/>
  <c r="H4" i="11" s="1"/>
  <c r="C5" i="11"/>
  <c r="C4" i="11" s="1"/>
  <c r="R4" i="11"/>
  <c r="M4" i="11"/>
  <c r="R3" i="11"/>
  <c r="M3" i="11"/>
  <c r="H3" i="11"/>
  <c r="C3" i="11"/>
  <c r="O110" i="7"/>
  <c r="M110" i="7"/>
  <c r="J110" i="7"/>
  <c r="H110" i="7"/>
  <c r="E110" i="7"/>
  <c r="C110" i="7"/>
  <c r="M109" i="7"/>
  <c r="H109" i="7"/>
  <c r="C109" i="7"/>
  <c r="C108" i="7" s="1"/>
  <c r="M108" i="7"/>
  <c r="H108" i="7"/>
  <c r="M107" i="7"/>
  <c r="H107" i="7"/>
  <c r="C107" i="7"/>
  <c r="T84" i="7"/>
  <c r="R84" i="7"/>
  <c r="O84" i="7"/>
  <c r="R83" i="7"/>
  <c r="M83" i="7"/>
  <c r="M84" i="7" s="1"/>
  <c r="H83" i="7"/>
  <c r="J84" i="7" s="1"/>
  <c r="C83" i="7"/>
  <c r="C82" i="7" s="1"/>
  <c r="R82" i="7"/>
  <c r="M82" i="7"/>
  <c r="H82" i="7"/>
  <c r="R81" i="7"/>
  <c r="M81" i="7"/>
  <c r="H81" i="7"/>
  <c r="C81" i="7"/>
  <c r="O58" i="7"/>
  <c r="M58" i="7"/>
  <c r="J58" i="7"/>
  <c r="H58" i="7"/>
  <c r="E58" i="7"/>
  <c r="R57" i="7"/>
  <c r="T58" i="7" s="1"/>
  <c r="M57" i="7"/>
  <c r="M56" i="7" s="1"/>
  <c r="H57" i="7"/>
  <c r="C57" i="7"/>
  <c r="C58" i="7" s="1"/>
  <c r="H56" i="7"/>
  <c r="C56" i="7"/>
  <c r="R55" i="7"/>
  <c r="M55" i="7"/>
  <c r="H55" i="7"/>
  <c r="C55" i="7"/>
  <c r="E32" i="7"/>
  <c r="C32" i="7"/>
  <c r="R31" i="7"/>
  <c r="T32" i="7" s="1"/>
  <c r="M31" i="7"/>
  <c r="H31" i="7"/>
  <c r="H30" i="7" s="1"/>
  <c r="C31" i="7"/>
  <c r="C30" i="7"/>
  <c r="R29" i="7"/>
  <c r="M29" i="7"/>
  <c r="H29" i="7"/>
  <c r="C29" i="7"/>
  <c r="T6" i="7"/>
  <c r="R6" i="7"/>
  <c r="O6" i="7"/>
  <c r="R5" i="7"/>
  <c r="M5" i="7"/>
  <c r="M6" i="7" s="1"/>
  <c r="H5" i="7"/>
  <c r="J6" i="7" s="1"/>
  <c r="C5" i="7"/>
  <c r="C4" i="7" s="1"/>
  <c r="R4" i="7"/>
  <c r="M4" i="7"/>
  <c r="H4" i="7"/>
  <c r="R3" i="7"/>
  <c r="M3" i="7"/>
  <c r="H3" i="7"/>
  <c r="C3" i="7"/>
  <c r="O58" i="9"/>
  <c r="M58" i="9"/>
  <c r="J58" i="9"/>
  <c r="H58" i="9"/>
  <c r="E58" i="9"/>
  <c r="R57" i="9"/>
  <c r="T58" i="9" s="1"/>
  <c r="M57" i="9"/>
  <c r="M56" i="9" s="1"/>
  <c r="H57" i="9"/>
  <c r="C57" i="9"/>
  <c r="C58" i="9" s="1"/>
  <c r="H56" i="9"/>
  <c r="C56" i="9"/>
  <c r="R55" i="9"/>
  <c r="M55" i="9"/>
  <c r="H55" i="9"/>
  <c r="C55" i="9"/>
  <c r="E32" i="9"/>
  <c r="C32" i="9"/>
  <c r="R31" i="9"/>
  <c r="T32" i="9" s="1"/>
  <c r="M31" i="9"/>
  <c r="H31" i="9"/>
  <c r="H30" i="9" s="1"/>
  <c r="C31" i="9"/>
  <c r="C30" i="9"/>
  <c r="R29" i="9"/>
  <c r="M29" i="9"/>
  <c r="H29" i="9"/>
  <c r="C29" i="9"/>
  <c r="T6" i="9"/>
  <c r="R6" i="9"/>
  <c r="O6" i="9"/>
  <c r="R5" i="9"/>
  <c r="M5" i="9"/>
  <c r="M6" i="9" s="1"/>
  <c r="H5" i="9"/>
  <c r="J6" i="9" s="1"/>
  <c r="C5" i="9"/>
  <c r="C4" i="9" s="1"/>
  <c r="R4" i="9"/>
  <c r="M4" i="9"/>
  <c r="H4" i="9"/>
  <c r="R3" i="9"/>
  <c r="M3" i="9"/>
  <c r="H3" i="9"/>
  <c r="C3" i="9"/>
  <c r="O682" i="6"/>
  <c r="M682" i="6"/>
  <c r="J682" i="6"/>
  <c r="H682" i="6"/>
  <c r="E682" i="6"/>
  <c r="R681" i="6"/>
  <c r="T682" i="6" s="1"/>
  <c r="M681" i="6"/>
  <c r="M680" i="6" s="1"/>
  <c r="H681" i="6"/>
  <c r="C681" i="6"/>
  <c r="C682" i="6" s="1"/>
  <c r="H680" i="6"/>
  <c r="C680" i="6"/>
  <c r="R679" i="6"/>
  <c r="M679" i="6"/>
  <c r="H679" i="6"/>
  <c r="C679" i="6"/>
  <c r="E656" i="6"/>
  <c r="C656" i="6"/>
  <c r="R655" i="6"/>
  <c r="T656" i="6" s="1"/>
  <c r="M655" i="6"/>
  <c r="H655" i="6"/>
  <c r="H654" i="6" s="1"/>
  <c r="C655" i="6"/>
  <c r="C654" i="6" s="1"/>
  <c r="R653" i="6"/>
  <c r="M653" i="6"/>
  <c r="H653" i="6"/>
  <c r="C653" i="6"/>
  <c r="T630" i="6"/>
  <c r="R630" i="6"/>
  <c r="O630" i="6"/>
  <c r="M630" i="6"/>
  <c r="R629" i="6"/>
  <c r="M629" i="6"/>
  <c r="H629" i="6"/>
  <c r="J630" i="6" s="1"/>
  <c r="C629" i="6"/>
  <c r="C628" i="6" s="1"/>
  <c r="R628" i="6"/>
  <c r="M628" i="6"/>
  <c r="H628" i="6"/>
  <c r="R627" i="6"/>
  <c r="M627" i="6"/>
  <c r="H627" i="6"/>
  <c r="C627" i="6"/>
  <c r="O604" i="6"/>
  <c r="M604" i="6"/>
  <c r="J604" i="6"/>
  <c r="H604" i="6"/>
  <c r="E604" i="6"/>
  <c r="C604" i="6"/>
  <c r="R603" i="6"/>
  <c r="T604" i="6" s="1"/>
  <c r="M603" i="6"/>
  <c r="M602" i="6" s="1"/>
  <c r="H603" i="6"/>
  <c r="C603" i="6"/>
  <c r="H602" i="6"/>
  <c r="C602" i="6"/>
  <c r="R601" i="6"/>
  <c r="M601" i="6"/>
  <c r="H601" i="6"/>
  <c r="C601" i="6"/>
  <c r="E578" i="6"/>
  <c r="C578" i="6"/>
  <c r="R577" i="6"/>
  <c r="T578" i="6" s="1"/>
  <c r="M577" i="6"/>
  <c r="H577" i="6"/>
  <c r="H576" i="6" s="1"/>
  <c r="C577" i="6"/>
  <c r="C576" i="6" s="1"/>
  <c r="R575" i="6"/>
  <c r="M575" i="6"/>
  <c r="H575" i="6"/>
  <c r="C575" i="6"/>
  <c r="T552" i="6"/>
  <c r="R552" i="6"/>
  <c r="O552" i="6"/>
  <c r="M552" i="6"/>
  <c r="E552" i="6"/>
  <c r="C552" i="6"/>
  <c r="R551" i="6"/>
  <c r="M551" i="6"/>
  <c r="H551" i="6"/>
  <c r="J552" i="6" s="1"/>
  <c r="R550" i="6"/>
  <c r="M550" i="6"/>
  <c r="H550" i="6"/>
  <c r="C550" i="6"/>
  <c r="R549" i="6"/>
  <c r="M549" i="6"/>
  <c r="H549" i="6"/>
  <c r="C549" i="6"/>
  <c r="M526" i="6"/>
  <c r="J526" i="6"/>
  <c r="H526" i="6"/>
  <c r="E526" i="6"/>
  <c r="C526" i="6"/>
  <c r="R525" i="6"/>
  <c r="T526" i="6" s="1"/>
  <c r="M525" i="6"/>
  <c r="M524" i="6" s="1"/>
  <c r="H525" i="6"/>
  <c r="H524" i="6" s="1"/>
  <c r="C525" i="6"/>
  <c r="C524" i="6"/>
  <c r="R523" i="6"/>
  <c r="M523" i="6"/>
  <c r="H523" i="6"/>
  <c r="C523" i="6"/>
  <c r="R499" i="6"/>
  <c r="T500" i="6" s="1"/>
  <c r="M499" i="6"/>
  <c r="M498" i="6" s="1"/>
  <c r="H499" i="6"/>
  <c r="C499" i="6"/>
  <c r="C498" i="6" s="1"/>
  <c r="R497" i="6"/>
  <c r="M497" i="6"/>
  <c r="H497" i="6"/>
  <c r="C497" i="6"/>
  <c r="T474" i="6"/>
  <c r="R474" i="6"/>
  <c r="O474" i="6"/>
  <c r="M474" i="6"/>
  <c r="J474" i="6"/>
  <c r="R473" i="6"/>
  <c r="M473" i="6"/>
  <c r="H473" i="6"/>
  <c r="H474" i="6" s="1"/>
  <c r="C473" i="6"/>
  <c r="E474" i="6" s="1"/>
  <c r="R472" i="6"/>
  <c r="M472" i="6"/>
  <c r="H472" i="6"/>
  <c r="C472" i="6"/>
  <c r="R471" i="6"/>
  <c r="M471" i="6"/>
  <c r="H471" i="6"/>
  <c r="C471" i="6"/>
  <c r="M448" i="6"/>
  <c r="J448" i="6"/>
  <c r="H448" i="6"/>
  <c r="E448" i="6"/>
  <c r="C448" i="6"/>
  <c r="R447" i="6"/>
  <c r="T448" i="6" s="1"/>
  <c r="M447" i="6"/>
  <c r="M446" i="6" s="1"/>
  <c r="H447" i="6"/>
  <c r="H446" i="6" s="1"/>
  <c r="C447" i="6"/>
  <c r="C446" i="6"/>
  <c r="R445" i="6"/>
  <c r="M445" i="6"/>
  <c r="H445" i="6"/>
  <c r="C445" i="6"/>
  <c r="R421" i="6"/>
  <c r="T422" i="6" s="1"/>
  <c r="M421" i="6"/>
  <c r="M420" i="6" s="1"/>
  <c r="H421" i="6"/>
  <c r="C421" i="6"/>
  <c r="C420" i="6" s="1"/>
  <c r="R419" i="6"/>
  <c r="M419" i="6"/>
  <c r="H419" i="6"/>
  <c r="C419" i="6"/>
  <c r="T396" i="6"/>
  <c r="R396" i="6"/>
  <c r="O396" i="6"/>
  <c r="M396" i="6"/>
  <c r="J396" i="6"/>
  <c r="R395" i="6"/>
  <c r="M395" i="6"/>
  <c r="H395" i="6"/>
  <c r="H396" i="6" s="1"/>
  <c r="C395" i="6"/>
  <c r="E396" i="6" s="1"/>
  <c r="R394" i="6"/>
  <c r="M394" i="6"/>
  <c r="H394" i="6"/>
  <c r="C394" i="6"/>
  <c r="R393" i="6"/>
  <c r="M393" i="6"/>
  <c r="H393" i="6"/>
  <c r="C393" i="6"/>
  <c r="M370" i="6"/>
  <c r="J370" i="6"/>
  <c r="H370" i="6"/>
  <c r="E370" i="6"/>
  <c r="C370" i="6"/>
  <c r="R369" i="6"/>
  <c r="T370" i="6" s="1"/>
  <c r="M369" i="6"/>
  <c r="M368" i="6" s="1"/>
  <c r="H369" i="6"/>
  <c r="H368" i="6" s="1"/>
  <c r="C369" i="6"/>
  <c r="C368" i="6"/>
  <c r="R367" i="6"/>
  <c r="M367" i="6"/>
  <c r="H367" i="6"/>
  <c r="C367" i="6"/>
  <c r="R343" i="6"/>
  <c r="T344" i="6" s="1"/>
  <c r="M343" i="6"/>
  <c r="M342" i="6" s="1"/>
  <c r="H343" i="6"/>
  <c r="C343" i="6"/>
  <c r="C342" i="6" s="1"/>
  <c r="R341" i="6"/>
  <c r="M341" i="6"/>
  <c r="H341" i="6"/>
  <c r="C341" i="6"/>
  <c r="T318" i="6"/>
  <c r="R318" i="6"/>
  <c r="O318" i="6"/>
  <c r="M318" i="6"/>
  <c r="R317" i="6"/>
  <c r="M317" i="6"/>
  <c r="H317" i="6"/>
  <c r="J318" i="6" s="1"/>
  <c r="C317" i="6"/>
  <c r="E318" i="6" s="1"/>
  <c r="R316" i="6"/>
  <c r="M316" i="6"/>
  <c r="H316" i="6"/>
  <c r="C316" i="6"/>
  <c r="R315" i="6"/>
  <c r="M315" i="6"/>
  <c r="H315" i="6"/>
  <c r="C315" i="6"/>
  <c r="M292" i="6"/>
  <c r="J292" i="6"/>
  <c r="H292" i="6"/>
  <c r="E292" i="6"/>
  <c r="C292" i="6"/>
  <c r="R291" i="6"/>
  <c r="T292" i="6" s="1"/>
  <c r="M291" i="6"/>
  <c r="M290" i="6" s="1"/>
  <c r="H291" i="6"/>
  <c r="H290" i="6" s="1"/>
  <c r="C291" i="6"/>
  <c r="C290" i="6"/>
  <c r="R289" i="6"/>
  <c r="M289" i="6"/>
  <c r="H289" i="6"/>
  <c r="C289" i="6"/>
  <c r="R265" i="6"/>
  <c r="T266" i="6" s="1"/>
  <c r="M265" i="6"/>
  <c r="M264" i="6" s="1"/>
  <c r="H265" i="6"/>
  <c r="C265" i="6"/>
  <c r="C264" i="6" s="1"/>
  <c r="R263" i="6"/>
  <c r="M263" i="6"/>
  <c r="H263" i="6"/>
  <c r="C263" i="6"/>
  <c r="T240" i="6"/>
  <c r="R240" i="6"/>
  <c r="O240" i="6"/>
  <c r="M240" i="6"/>
  <c r="R239" i="6"/>
  <c r="M239" i="6"/>
  <c r="H239" i="6"/>
  <c r="J240" i="6" s="1"/>
  <c r="C239" i="6"/>
  <c r="E240" i="6" s="1"/>
  <c r="R238" i="6"/>
  <c r="M238" i="6"/>
  <c r="H238" i="6"/>
  <c r="C238" i="6"/>
  <c r="R237" i="6"/>
  <c r="M237" i="6"/>
  <c r="H237" i="6"/>
  <c r="C237" i="6"/>
  <c r="M214" i="6"/>
  <c r="J214" i="6"/>
  <c r="H214" i="6"/>
  <c r="E214" i="6"/>
  <c r="C214" i="6"/>
  <c r="R213" i="6"/>
  <c r="T214" i="6" s="1"/>
  <c r="M213" i="6"/>
  <c r="M212" i="6" s="1"/>
  <c r="H213" i="6"/>
  <c r="H212" i="6" s="1"/>
  <c r="C213" i="6"/>
  <c r="C212" i="6"/>
  <c r="R211" i="6"/>
  <c r="M211" i="6"/>
  <c r="H211" i="6"/>
  <c r="C211" i="6"/>
  <c r="R187" i="6"/>
  <c r="T188" i="6" s="1"/>
  <c r="M187" i="6"/>
  <c r="M186" i="6" s="1"/>
  <c r="H187" i="6"/>
  <c r="C187" i="6"/>
  <c r="C186" i="6" s="1"/>
  <c r="R185" i="6"/>
  <c r="M185" i="6"/>
  <c r="H185" i="6"/>
  <c r="C185" i="6"/>
  <c r="T162" i="6"/>
  <c r="R162" i="6"/>
  <c r="O162" i="6"/>
  <c r="M162" i="6"/>
  <c r="R161" i="6"/>
  <c r="M161" i="6"/>
  <c r="H161" i="6"/>
  <c r="J162" i="6" s="1"/>
  <c r="C161" i="6"/>
  <c r="E162" i="6" s="1"/>
  <c r="R160" i="6"/>
  <c r="M160" i="6"/>
  <c r="H160" i="6"/>
  <c r="C160" i="6"/>
  <c r="R159" i="6"/>
  <c r="M159" i="6"/>
  <c r="H159" i="6"/>
  <c r="C159" i="6"/>
  <c r="R136" i="6"/>
  <c r="O136" i="6"/>
  <c r="M136" i="6"/>
  <c r="J136" i="6"/>
  <c r="H136" i="6"/>
  <c r="C136" i="6"/>
  <c r="E137" i="6" s="1"/>
  <c r="R135" i="6"/>
  <c r="T136" i="6" s="1"/>
  <c r="M135" i="6"/>
  <c r="H135" i="6"/>
  <c r="C135" i="6"/>
  <c r="R134" i="6"/>
  <c r="M134" i="6"/>
  <c r="H134" i="6"/>
  <c r="C134" i="6"/>
  <c r="R133" i="6"/>
  <c r="M133" i="6"/>
  <c r="H133" i="6"/>
  <c r="R109" i="6"/>
  <c r="T110" i="6" s="1"/>
  <c r="M109" i="6"/>
  <c r="M108" i="6" s="1"/>
  <c r="H109" i="6"/>
  <c r="C109" i="6"/>
  <c r="C108" i="6" s="1"/>
  <c r="R107" i="6"/>
  <c r="M107" i="6"/>
  <c r="H107" i="6"/>
  <c r="C107" i="6"/>
  <c r="T84" i="6"/>
  <c r="R84" i="6"/>
  <c r="O84" i="6"/>
  <c r="M84" i="6"/>
  <c r="R83" i="6"/>
  <c r="M83" i="6"/>
  <c r="H83" i="6"/>
  <c r="J84" i="6" s="1"/>
  <c r="C83" i="6"/>
  <c r="E84" i="6" s="1"/>
  <c r="R82" i="6"/>
  <c r="M82" i="6"/>
  <c r="H82" i="6"/>
  <c r="C82" i="6"/>
  <c r="R81" i="6"/>
  <c r="M81" i="6"/>
  <c r="C81" i="6"/>
  <c r="O58" i="6"/>
  <c r="M58" i="6"/>
  <c r="J58" i="6"/>
  <c r="H58" i="6"/>
  <c r="E58" i="6"/>
  <c r="C58" i="6"/>
  <c r="R57" i="6"/>
  <c r="T58" i="6" s="1"/>
  <c r="M57" i="6"/>
  <c r="H57" i="6"/>
  <c r="C57" i="6"/>
  <c r="M56" i="6"/>
  <c r="H56" i="6"/>
  <c r="C56" i="6"/>
  <c r="R55" i="6"/>
  <c r="M55" i="6"/>
  <c r="H55" i="6"/>
  <c r="C55" i="6"/>
  <c r="T32" i="6"/>
  <c r="R31" i="6"/>
  <c r="R32" i="6" s="1"/>
  <c r="M31" i="6"/>
  <c r="M30" i="6" s="1"/>
  <c r="H31" i="6"/>
  <c r="H30" i="6" s="1"/>
  <c r="C31" i="6"/>
  <c r="R30" i="6"/>
  <c r="R29" i="6"/>
  <c r="M29" i="6"/>
  <c r="H29" i="6"/>
  <c r="C29" i="6"/>
  <c r="T6" i="6"/>
  <c r="R6" i="6"/>
  <c r="O6" i="6"/>
  <c r="M6" i="6"/>
  <c r="J6" i="6"/>
  <c r="R5" i="6"/>
  <c r="M5" i="6"/>
  <c r="H5" i="6"/>
  <c r="H6" i="6" s="1"/>
  <c r="C5" i="6"/>
  <c r="R4" i="6"/>
  <c r="M4" i="6"/>
  <c r="H4" i="6"/>
  <c r="C4" i="6"/>
  <c r="R3" i="6"/>
  <c r="M3" i="6"/>
  <c r="H3" i="6"/>
  <c r="C3" i="6"/>
  <c r="O162" i="8"/>
  <c r="M162" i="8"/>
  <c r="J162" i="8"/>
  <c r="H162" i="8"/>
  <c r="E162" i="8"/>
  <c r="C162" i="8"/>
  <c r="R161" i="8"/>
  <c r="T162" i="8" s="1"/>
  <c r="M161" i="8"/>
  <c r="H161" i="8"/>
  <c r="C161" i="8"/>
  <c r="M160" i="8"/>
  <c r="H160" i="8"/>
  <c r="C160" i="8"/>
  <c r="R159" i="8"/>
  <c r="M159" i="8"/>
  <c r="H159" i="8"/>
  <c r="C159" i="8"/>
  <c r="T136" i="8"/>
  <c r="C136" i="8"/>
  <c r="R135" i="8"/>
  <c r="R136" i="8" s="1"/>
  <c r="M135" i="8"/>
  <c r="M134" i="8" s="1"/>
  <c r="H135" i="8"/>
  <c r="H134" i="8" s="1"/>
  <c r="C135" i="8"/>
  <c r="R134" i="8"/>
  <c r="R133" i="8"/>
  <c r="M133" i="8"/>
  <c r="H133" i="8"/>
  <c r="C133" i="8"/>
  <c r="T110" i="8"/>
  <c r="R110" i="8"/>
  <c r="O110" i="8"/>
  <c r="M110" i="8"/>
  <c r="J110" i="8"/>
  <c r="R109" i="8"/>
  <c r="M109" i="8"/>
  <c r="H109" i="8"/>
  <c r="H110" i="8" s="1"/>
  <c r="C109" i="8"/>
  <c r="C108" i="8" s="1"/>
  <c r="R108" i="8"/>
  <c r="M108" i="8"/>
  <c r="H108" i="8"/>
  <c r="R107" i="8"/>
  <c r="M107" i="8"/>
  <c r="H107" i="8"/>
  <c r="C107" i="8"/>
  <c r="O84" i="8"/>
  <c r="M84" i="8"/>
  <c r="J84" i="8"/>
  <c r="H84" i="8"/>
  <c r="E84" i="8"/>
  <c r="C84" i="8"/>
  <c r="R83" i="8"/>
  <c r="T84" i="8" s="1"/>
  <c r="M83" i="8"/>
  <c r="H83" i="8"/>
  <c r="C83" i="8"/>
  <c r="M82" i="8"/>
  <c r="H82" i="8"/>
  <c r="C82" i="8"/>
  <c r="R81" i="8"/>
  <c r="M81" i="8"/>
  <c r="H81" i="8"/>
  <c r="C81" i="8"/>
  <c r="T58" i="8"/>
  <c r="R57" i="8"/>
  <c r="R58" i="8" s="1"/>
  <c r="M57" i="8"/>
  <c r="M56" i="8" s="1"/>
  <c r="H57" i="8"/>
  <c r="H56" i="8" s="1"/>
  <c r="C57" i="8"/>
  <c r="C58" i="8" s="1"/>
  <c r="R56" i="8"/>
  <c r="R55" i="8"/>
  <c r="M55" i="8"/>
  <c r="H55" i="8"/>
  <c r="C55" i="8"/>
  <c r="T32" i="8"/>
  <c r="R32" i="8"/>
  <c r="O32" i="8"/>
  <c r="M32" i="8"/>
  <c r="J32" i="8"/>
  <c r="R31" i="8"/>
  <c r="M31" i="8"/>
  <c r="H31" i="8"/>
  <c r="H32" i="8" s="1"/>
  <c r="C31" i="8"/>
  <c r="C30" i="8" s="1"/>
  <c r="R30" i="8"/>
  <c r="M30" i="8"/>
  <c r="H30" i="8"/>
  <c r="R29" i="8"/>
  <c r="M29" i="8"/>
  <c r="H29" i="8"/>
  <c r="C29" i="8"/>
  <c r="O6" i="8"/>
  <c r="M6" i="8"/>
  <c r="J6" i="8"/>
  <c r="H6" i="8"/>
  <c r="E6" i="8"/>
  <c r="C6" i="8"/>
  <c r="R5" i="8"/>
  <c r="T6" i="8" s="1"/>
  <c r="M5" i="8"/>
  <c r="H5" i="8"/>
  <c r="C5" i="8"/>
  <c r="M4" i="8"/>
  <c r="H4" i="8"/>
  <c r="C4" i="8"/>
  <c r="R3" i="8"/>
  <c r="M3" i="8"/>
  <c r="H3" i="8"/>
  <c r="C3" i="8"/>
  <c r="T84" i="4"/>
  <c r="C84" i="4"/>
  <c r="R83" i="4"/>
  <c r="R84" i="4" s="1"/>
  <c r="M83" i="4"/>
  <c r="M82" i="4" s="1"/>
  <c r="H83" i="4"/>
  <c r="H82" i="4" s="1"/>
  <c r="C83" i="4"/>
  <c r="R82" i="4"/>
  <c r="R81" i="4"/>
  <c r="M81" i="4"/>
  <c r="H81" i="4"/>
  <c r="C81" i="4"/>
  <c r="T58" i="4"/>
  <c r="R58" i="4"/>
  <c r="O58" i="4"/>
  <c r="M58" i="4"/>
  <c r="J58" i="4"/>
  <c r="R57" i="4"/>
  <c r="M57" i="4"/>
  <c r="H57" i="4"/>
  <c r="H58" i="4" s="1"/>
  <c r="C57" i="4"/>
  <c r="R56" i="4"/>
  <c r="M56" i="4"/>
  <c r="H56" i="4"/>
  <c r="R55" i="4"/>
  <c r="M55" i="4"/>
  <c r="H55" i="4"/>
  <c r="C55" i="4"/>
  <c r="O32" i="4"/>
  <c r="M32" i="4"/>
  <c r="J32" i="4"/>
  <c r="H32" i="4"/>
  <c r="E32" i="4"/>
  <c r="C32" i="4"/>
  <c r="R31" i="4"/>
  <c r="T32" i="4" s="1"/>
  <c r="M31" i="4"/>
  <c r="H31" i="4"/>
  <c r="C31" i="4"/>
  <c r="M30" i="4"/>
  <c r="H30" i="4"/>
  <c r="C30" i="4"/>
  <c r="R29" i="4"/>
  <c r="M29" i="4"/>
  <c r="H29" i="4"/>
  <c r="C29" i="4"/>
  <c r="T6" i="4"/>
  <c r="C6" i="4"/>
  <c r="R5" i="4"/>
  <c r="R6" i="4" s="1"/>
  <c r="M5" i="4"/>
  <c r="M4" i="4" s="1"/>
  <c r="H5" i="4"/>
  <c r="H4" i="4" s="1"/>
  <c r="C5" i="4"/>
  <c r="R4" i="4"/>
  <c r="R3" i="4"/>
  <c r="M3" i="4"/>
  <c r="H3" i="4"/>
  <c r="C3" i="4"/>
  <c r="E266" i="5"/>
  <c r="C266" i="5"/>
  <c r="H265" i="5"/>
  <c r="C265" i="5"/>
  <c r="C264" i="5" s="1"/>
  <c r="H263" i="5"/>
  <c r="C263" i="5"/>
  <c r="T240" i="5"/>
  <c r="R240" i="5"/>
  <c r="O240" i="5"/>
  <c r="M240" i="5"/>
  <c r="J240" i="5"/>
  <c r="H240" i="5"/>
  <c r="E240" i="5"/>
  <c r="R239" i="5"/>
  <c r="M239" i="5"/>
  <c r="H239" i="5"/>
  <c r="C239" i="5"/>
  <c r="C240" i="5" s="1"/>
  <c r="R238" i="5"/>
  <c r="M238" i="5"/>
  <c r="H238" i="5"/>
  <c r="C238" i="5"/>
  <c r="R237" i="5"/>
  <c r="M237" i="5"/>
  <c r="H237" i="5"/>
  <c r="C237" i="5"/>
  <c r="E214" i="5"/>
  <c r="C214" i="5"/>
  <c r="R213" i="5"/>
  <c r="M213" i="5"/>
  <c r="H213" i="5"/>
  <c r="C213" i="5"/>
  <c r="C212" i="5"/>
  <c r="R211" i="5"/>
  <c r="M211" i="5"/>
  <c r="H211" i="5"/>
  <c r="C211" i="5"/>
  <c r="T188" i="5"/>
  <c r="R188" i="5"/>
  <c r="R187" i="5"/>
  <c r="M187" i="5"/>
  <c r="M188" i="5" s="1"/>
  <c r="H187" i="5"/>
  <c r="J188" i="5" s="1"/>
  <c r="C187" i="5"/>
  <c r="C186" i="5" s="1"/>
  <c r="R186" i="5"/>
  <c r="H186" i="5"/>
  <c r="R185" i="5"/>
  <c r="M185" i="5"/>
  <c r="H185" i="5"/>
  <c r="C185" i="5"/>
  <c r="T162" i="5"/>
  <c r="R162" i="5"/>
  <c r="O162" i="5"/>
  <c r="M162" i="5"/>
  <c r="J162" i="5"/>
  <c r="H162" i="5"/>
  <c r="E162" i="5"/>
  <c r="R161" i="5"/>
  <c r="M161" i="5"/>
  <c r="H161" i="5"/>
  <c r="C161" i="5"/>
  <c r="C162" i="5" s="1"/>
  <c r="R160" i="5"/>
  <c r="M160" i="5"/>
  <c r="H160" i="5"/>
  <c r="C160" i="5"/>
  <c r="R159" i="5"/>
  <c r="M159" i="5"/>
  <c r="H159" i="5"/>
  <c r="C159" i="5"/>
  <c r="H136" i="5"/>
  <c r="E136" i="5"/>
  <c r="C136" i="5"/>
  <c r="R135" i="5"/>
  <c r="M135" i="5"/>
  <c r="H135" i="5"/>
  <c r="C135" i="5"/>
  <c r="C134" i="5"/>
  <c r="R133" i="5"/>
  <c r="M133" i="5"/>
  <c r="H133" i="5"/>
  <c r="C133" i="5"/>
  <c r="T110" i="5"/>
  <c r="R110" i="5"/>
  <c r="O110" i="5"/>
  <c r="R109" i="5"/>
  <c r="M109" i="5"/>
  <c r="M110" i="5" s="1"/>
  <c r="H109" i="5"/>
  <c r="C109" i="5"/>
  <c r="R108" i="5"/>
  <c r="H108" i="5"/>
  <c r="R107" i="5"/>
  <c r="M107" i="5"/>
  <c r="H107" i="5"/>
  <c r="C107" i="5"/>
  <c r="T84" i="5"/>
  <c r="R84" i="5"/>
  <c r="O84" i="5"/>
  <c r="M84" i="5"/>
  <c r="J84" i="5"/>
  <c r="H84" i="5"/>
  <c r="E84" i="5"/>
  <c r="R83" i="5"/>
  <c r="M83" i="5"/>
  <c r="H83" i="5"/>
  <c r="C83" i="5"/>
  <c r="C84" i="5" s="1"/>
  <c r="R82" i="5"/>
  <c r="M82" i="5"/>
  <c r="H82" i="5"/>
  <c r="C82" i="5"/>
  <c r="R81" i="5"/>
  <c r="M81" i="5"/>
  <c r="H81" i="5"/>
  <c r="C81" i="5"/>
  <c r="E58" i="5"/>
  <c r="C58" i="5"/>
  <c r="R57" i="5"/>
  <c r="M57" i="5"/>
  <c r="H57" i="5"/>
  <c r="C57" i="5"/>
  <c r="C56" i="5"/>
  <c r="R55" i="5"/>
  <c r="M55" i="5"/>
  <c r="H55" i="5"/>
  <c r="C55" i="5"/>
  <c r="T32" i="5"/>
  <c r="R32" i="5"/>
  <c r="R31" i="5"/>
  <c r="M31" i="5"/>
  <c r="M32" i="5" s="1"/>
  <c r="H31" i="5"/>
  <c r="C31" i="5"/>
  <c r="R30" i="5"/>
  <c r="R29" i="5"/>
  <c r="M29" i="5"/>
  <c r="H29" i="5"/>
  <c r="C29" i="5"/>
  <c r="T6" i="5"/>
  <c r="R6" i="5"/>
  <c r="O6" i="5"/>
  <c r="M6" i="5"/>
  <c r="J6" i="5"/>
  <c r="H6" i="5"/>
  <c r="E6" i="5"/>
  <c r="R5" i="5"/>
  <c r="M5" i="5"/>
  <c r="H5" i="5"/>
  <c r="C5" i="5"/>
  <c r="C6" i="5" s="1"/>
  <c r="R4" i="5"/>
  <c r="M4" i="5"/>
  <c r="H4" i="5"/>
  <c r="C4" i="5"/>
  <c r="R3" i="5"/>
  <c r="M3" i="5"/>
  <c r="H3" i="5"/>
  <c r="C3" i="5"/>
  <c r="C185" i="3"/>
  <c r="E186" i="3" s="1"/>
  <c r="C184" i="3"/>
  <c r="C183" i="3"/>
  <c r="T160" i="3"/>
  <c r="R160" i="3"/>
  <c r="O160" i="3"/>
  <c r="M160" i="3"/>
  <c r="J160" i="3"/>
  <c r="H160" i="3"/>
  <c r="R159" i="3"/>
  <c r="M159" i="3"/>
  <c r="H159" i="3"/>
  <c r="C159" i="3"/>
  <c r="E160" i="3" s="1"/>
  <c r="R158" i="3"/>
  <c r="M158" i="3"/>
  <c r="H158" i="3"/>
  <c r="C158" i="3"/>
  <c r="R157" i="3"/>
  <c r="M157" i="3"/>
  <c r="H157" i="3"/>
  <c r="C157" i="3"/>
  <c r="J134" i="3"/>
  <c r="H134" i="3"/>
  <c r="E134" i="3"/>
  <c r="C134" i="3"/>
  <c r="R133" i="3"/>
  <c r="M133" i="3"/>
  <c r="H133" i="3"/>
  <c r="C133" i="3"/>
  <c r="H132" i="3"/>
  <c r="C132" i="3"/>
  <c r="R131" i="3"/>
  <c r="M131" i="3"/>
  <c r="H131" i="3"/>
  <c r="C131" i="3"/>
  <c r="R108" i="3"/>
  <c r="T109" i="3" s="1"/>
  <c r="M108" i="3"/>
  <c r="H108" i="3"/>
  <c r="C108" i="3"/>
  <c r="M107" i="3"/>
  <c r="R106" i="3"/>
  <c r="M106" i="3"/>
  <c r="H106" i="3"/>
  <c r="C106" i="3"/>
  <c r="T84" i="3"/>
  <c r="R84" i="3"/>
  <c r="O84" i="3"/>
  <c r="M84" i="3"/>
  <c r="J84" i="3"/>
  <c r="H84" i="3"/>
  <c r="R83" i="3"/>
  <c r="M83" i="3"/>
  <c r="H83" i="3"/>
  <c r="C83" i="3"/>
  <c r="E84" i="3" s="1"/>
  <c r="R82" i="3"/>
  <c r="M82" i="3"/>
  <c r="H82" i="3"/>
  <c r="C82" i="3"/>
  <c r="R81" i="3"/>
  <c r="M81" i="3"/>
  <c r="H81" i="3"/>
  <c r="C81" i="3"/>
  <c r="J58" i="3"/>
  <c r="H58" i="3"/>
  <c r="E58" i="3"/>
  <c r="C58" i="3"/>
  <c r="R57" i="3"/>
  <c r="M57" i="3"/>
  <c r="H57" i="3"/>
  <c r="C57" i="3"/>
  <c r="H56" i="3"/>
  <c r="C56" i="3"/>
  <c r="R55" i="3"/>
  <c r="M55" i="3"/>
  <c r="H55" i="3"/>
  <c r="C55" i="3"/>
  <c r="T32" i="3"/>
  <c r="R32" i="3"/>
  <c r="R31" i="3"/>
  <c r="M31" i="3"/>
  <c r="M30" i="3" s="1"/>
  <c r="H31" i="3"/>
  <c r="C31" i="3"/>
  <c r="R30" i="3"/>
  <c r="R29" i="3"/>
  <c r="M29" i="3"/>
  <c r="H29" i="3"/>
  <c r="C29" i="3"/>
  <c r="T6" i="3"/>
  <c r="R6" i="3"/>
  <c r="O6" i="3"/>
  <c r="M6" i="3"/>
  <c r="J6" i="3"/>
  <c r="H6" i="3"/>
  <c r="R5" i="3"/>
  <c r="M5" i="3"/>
  <c r="H5" i="3"/>
  <c r="C5" i="3"/>
  <c r="E6" i="3" s="1"/>
  <c r="R4" i="3"/>
  <c r="M4" i="3"/>
  <c r="H4" i="3"/>
  <c r="C4" i="3"/>
  <c r="R3" i="3"/>
  <c r="M3" i="3"/>
  <c r="H3" i="3"/>
  <c r="C3" i="3"/>
  <c r="E292" i="2"/>
  <c r="M291" i="2"/>
  <c r="H291" i="2"/>
  <c r="C291" i="2"/>
  <c r="C290" i="2" s="1"/>
  <c r="M290" i="2"/>
  <c r="M289" i="2"/>
  <c r="H289" i="2"/>
  <c r="C289" i="2"/>
  <c r="T266" i="2"/>
  <c r="R266" i="2"/>
  <c r="O266" i="2"/>
  <c r="M266" i="2"/>
  <c r="J266" i="2"/>
  <c r="H266" i="2"/>
  <c r="E266" i="2"/>
  <c r="R265" i="2"/>
  <c r="M265" i="2"/>
  <c r="H265" i="2"/>
  <c r="C265" i="2"/>
  <c r="C266" i="2" s="1"/>
  <c r="R264" i="2"/>
  <c r="M264" i="2"/>
  <c r="H264" i="2"/>
  <c r="C264" i="2"/>
  <c r="R263" i="2"/>
  <c r="M263" i="2"/>
  <c r="H263" i="2"/>
  <c r="C263" i="2"/>
  <c r="E240" i="2"/>
  <c r="C240" i="2"/>
  <c r="R239" i="2"/>
  <c r="M239" i="2"/>
  <c r="H239" i="2"/>
  <c r="H240" i="2" s="1"/>
  <c r="C239" i="2"/>
  <c r="C238" i="2"/>
  <c r="R237" i="2"/>
  <c r="M237" i="2"/>
  <c r="H237" i="2"/>
  <c r="C237" i="2"/>
  <c r="T214" i="2"/>
  <c r="R214" i="2"/>
  <c r="O214" i="2"/>
  <c r="R213" i="2"/>
  <c r="M213" i="2"/>
  <c r="M214" i="2" s="1"/>
  <c r="H213" i="2"/>
  <c r="H212" i="2" s="1"/>
  <c r="C213" i="2"/>
  <c r="R212" i="2"/>
  <c r="M212" i="2"/>
  <c r="R211" i="2"/>
  <c r="M211" i="2"/>
  <c r="H211" i="2"/>
  <c r="C211" i="2"/>
  <c r="T188" i="2"/>
  <c r="R188" i="2"/>
  <c r="O188" i="2"/>
  <c r="M188" i="2"/>
  <c r="J188" i="2"/>
  <c r="H188" i="2"/>
  <c r="E188" i="2"/>
  <c r="R187" i="2"/>
  <c r="M187" i="2"/>
  <c r="H187" i="2"/>
  <c r="C187" i="2"/>
  <c r="C188" i="2" s="1"/>
  <c r="R186" i="2"/>
  <c r="M186" i="2"/>
  <c r="H186" i="2"/>
  <c r="C186" i="2"/>
  <c r="R185" i="2"/>
  <c r="M185" i="2"/>
  <c r="H185" i="2"/>
  <c r="C185" i="2"/>
  <c r="E162" i="2"/>
  <c r="C162" i="2"/>
  <c r="R161" i="2"/>
  <c r="M161" i="2"/>
  <c r="H161" i="2"/>
  <c r="C161" i="2"/>
  <c r="C160" i="2"/>
  <c r="R159" i="2"/>
  <c r="M159" i="2"/>
  <c r="H159" i="2"/>
  <c r="C159" i="2"/>
  <c r="T136" i="2"/>
  <c r="R136" i="2"/>
  <c r="O136" i="2"/>
  <c r="R135" i="2"/>
  <c r="M135" i="2"/>
  <c r="M136" i="2" s="1"/>
  <c r="H135" i="2"/>
  <c r="C135" i="2"/>
  <c r="R134" i="2"/>
  <c r="M134" i="2"/>
  <c r="R133" i="2"/>
  <c r="M133" i="2"/>
  <c r="H133" i="2"/>
  <c r="C133" i="2"/>
  <c r="T110" i="2"/>
  <c r="R110" i="2"/>
  <c r="O110" i="2"/>
  <c r="M110" i="2"/>
  <c r="J110" i="2"/>
  <c r="H110" i="2"/>
  <c r="E110" i="2"/>
  <c r="R109" i="2"/>
  <c r="M109" i="2"/>
  <c r="H109" i="2"/>
  <c r="C109" i="2"/>
  <c r="C110" i="2" s="1"/>
  <c r="R108" i="2"/>
  <c r="M108" i="2"/>
  <c r="H108" i="2"/>
  <c r="C108" i="2"/>
  <c r="R107" i="2"/>
  <c r="M107" i="2"/>
  <c r="H107" i="2"/>
  <c r="C107" i="2"/>
  <c r="E84" i="2"/>
  <c r="C84" i="2"/>
  <c r="R83" i="2"/>
  <c r="M83" i="2"/>
  <c r="H83" i="2"/>
  <c r="C83" i="2"/>
  <c r="C82" i="2"/>
  <c r="R81" i="2"/>
  <c r="M81" i="2"/>
  <c r="H81" i="2"/>
  <c r="C81" i="2"/>
  <c r="T58" i="2"/>
  <c r="R58" i="2"/>
  <c r="R57" i="2"/>
  <c r="M57" i="2"/>
  <c r="M58" i="2" s="1"/>
  <c r="H57" i="2"/>
  <c r="C57" i="2"/>
  <c r="R56" i="2"/>
  <c r="M56" i="2"/>
  <c r="H56" i="2"/>
  <c r="R55" i="2"/>
  <c r="M55" i="2"/>
  <c r="H55" i="2"/>
  <c r="C55" i="2"/>
  <c r="T32" i="2"/>
  <c r="R32" i="2"/>
  <c r="O32" i="2"/>
  <c r="M32" i="2"/>
  <c r="J32" i="2"/>
  <c r="H32" i="2"/>
  <c r="R31" i="2"/>
  <c r="M31" i="2"/>
  <c r="H31" i="2"/>
  <c r="C31" i="2"/>
  <c r="C32" i="2" s="1"/>
  <c r="R30" i="2"/>
  <c r="M30" i="2"/>
  <c r="H30" i="2"/>
  <c r="R29" i="2"/>
  <c r="M29" i="2"/>
  <c r="H29" i="2"/>
  <c r="C29" i="2"/>
  <c r="M6" i="2"/>
  <c r="E6" i="2"/>
  <c r="C6" i="2"/>
  <c r="R5" i="2"/>
  <c r="M5" i="2"/>
  <c r="H5" i="2"/>
  <c r="C5" i="2"/>
  <c r="C4" i="2"/>
  <c r="R3" i="2"/>
  <c r="M3" i="2"/>
  <c r="H3" i="2"/>
  <c r="C3" i="2"/>
  <c r="O162" i="1"/>
  <c r="M162" i="1"/>
  <c r="J162" i="1"/>
  <c r="M161" i="1"/>
  <c r="H161" i="1"/>
  <c r="H162" i="1" s="1"/>
  <c r="C161" i="1"/>
  <c r="E162" i="1" s="1"/>
  <c r="M160" i="1"/>
  <c r="H160" i="1"/>
  <c r="C160" i="1"/>
  <c r="M159" i="1"/>
  <c r="H159" i="1"/>
  <c r="C159" i="1"/>
  <c r="C136" i="1"/>
  <c r="R135" i="1"/>
  <c r="M135" i="1"/>
  <c r="H135" i="1"/>
  <c r="C135" i="1"/>
  <c r="C134" i="1" s="1"/>
  <c r="R133" i="1"/>
  <c r="M133" i="1"/>
  <c r="H133" i="1"/>
  <c r="C133" i="1"/>
  <c r="T110" i="1"/>
  <c r="M110" i="1"/>
  <c r="R109" i="1"/>
  <c r="R110" i="1" s="1"/>
  <c r="M109" i="1"/>
  <c r="O110" i="1" s="1"/>
  <c r="H109" i="1"/>
  <c r="C109" i="1"/>
  <c r="R108" i="1"/>
  <c r="M108" i="1"/>
  <c r="H108" i="1"/>
  <c r="C108" i="1"/>
  <c r="R107" i="1"/>
  <c r="M107" i="1"/>
  <c r="H107" i="1"/>
  <c r="C107" i="1"/>
  <c r="T84" i="1"/>
  <c r="R84" i="1"/>
  <c r="O84" i="1"/>
  <c r="M84" i="1"/>
  <c r="J84" i="1"/>
  <c r="H84" i="1"/>
  <c r="E84" i="1"/>
  <c r="C84" i="1"/>
  <c r="R83" i="1"/>
  <c r="M83" i="1"/>
  <c r="H83" i="1"/>
  <c r="C83" i="1"/>
  <c r="R82" i="1"/>
  <c r="M82" i="1"/>
  <c r="H82" i="1"/>
  <c r="C82" i="1"/>
  <c r="R81" i="1"/>
  <c r="M81" i="1"/>
  <c r="H81" i="1"/>
  <c r="C81" i="1"/>
  <c r="C58" i="1"/>
  <c r="R57" i="1"/>
  <c r="M57" i="1"/>
  <c r="H57" i="1"/>
  <c r="H56" i="1" s="1"/>
  <c r="C57" i="1"/>
  <c r="E58" i="1" s="1"/>
  <c r="C56" i="1"/>
  <c r="R55" i="1"/>
  <c r="M55" i="1"/>
  <c r="H55" i="1"/>
  <c r="C55" i="1"/>
  <c r="O32" i="1"/>
  <c r="R31" i="1"/>
  <c r="T32" i="1" s="1"/>
  <c r="M31" i="1"/>
  <c r="M32" i="1" s="1"/>
  <c r="H31" i="1"/>
  <c r="C31" i="1"/>
  <c r="E32" i="1" s="1"/>
  <c r="R30" i="1"/>
  <c r="M30" i="1"/>
  <c r="R29" i="1"/>
  <c r="M29" i="1"/>
  <c r="H29" i="1"/>
  <c r="C29" i="1"/>
  <c r="T6" i="1"/>
  <c r="R6" i="1"/>
  <c r="O6" i="1"/>
  <c r="M6" i="1"/>
  <c r="J6" i="1"/>
  <c r="H6" i="1"/>
  <c r="E6" i="1"/>
  <c r="R5" i="1"/>
  <c r="M5" i="1"/>
  <c r="M4" i="1" s="1"/>
  <c r="H5" i="1"/>
  <c r="C5" i="1"/>
  <c r="C6" i="1" s="1"/>
  <c r="R4" i="1"/>
  <c r="H4" i="1"/>
  <c r="C4" i="1"/>
  <c r="R3" i="1"/>
  <c r="M3" i="1"/>
  <c r="H3" i="1"/>
  <c r="C3" i="1"/>
  <c r="C56" i="2" l="1"/>
  <c r="E58" i="2"/>
  <c r="M56" i="5"/>
  <c r="O58" i="5"/>
  <c r="M58" i="5"/>
  <c r="J32" i="1"/>
  <c r="H32" i="1"/>
  <c r="J58" i="2"/>
  <c r="H58" i="2"/>
  <c r="M160" i="2"/>
  <c r="O162" i="2"/>
  <c r="M162" i="2"/>
  <c r="T58" i="5"/>
  <c r="R56" i="5"/>
  <c r="R58" i="5"/>
  <c r="H56" i="5"/>
  <c r="J58" i="5"/>
  <c r="H108" i="6"/>
  <c r="J110" i="6"/>
  <c r="H110" i="6"/>
  <c r="H420" i="6"/>
  <c r="J422" i="6"/>
  <c r="H422" i="6"/>
  <c r="M654" i="6"/>
  <c r="O656" i="6"/>
  <c r="M656" i="6"/>
  <c r="E110" i="1"/>
  <c r="C110" i="1"/>
  <c r="C30" i="2"/>
  <c r="H82" i="2"/>
  <c r="J84" i="2"/>
  <c r="T162" i="2"/>
  <c r="R160" i="2"/>
  <c r="R162" i="2"/>
  <c r="R107" i="3"/>
  <c r="O32" i="5"/>
  <c r="M186" i="5"/>
  <c r="C82" i="4"/>
  <c r="E84" i="4"/>
  <c r="H498" i="6"/>
  <c r="J500" i="6"/>
  <c r="H500" i="6"/>
  <c r="J110" i="1"/>
  <c r="H110" i="1"/>
  <c r="H134" i="1"/>
  <c r="H136" i="1"/>
  <c r="H4" i="2"/>
  <c r="J6" i="2"/>
  <c r="M82" i="2"/>
  <c r="O84" i="2"/>
  <c r="H290" i="2"/>
  <c r="J292" i="2"/>
  <c r="H292" i="2"/>
  <c r="C107" i="3"/>
  <c r="E109" i="3"/>
  <c r="C109" i="3"/>
  <c r="E6" i="6"/>
  <c r="C6" i="6"/>
  <c r="M30" i="9"/>
  <c r="O32" i="9"/>
  <c r="M32" i="9"/>
  <c r="J32" i="5"/>
  <c r="H32" i="5"/>
  <c r="H160" i="2"/>
  <c r="J162" i="2"/>
  <c r="C32" i="1"/>
  <c r="M56" i="1"/>
  <c r="O58" i="1"/>
  <c r="M58" i="1"/>
  <c r="M134" i="1"/>
  <c r="O136" i="1"/>
  <c r="M136" i="1"/>
  <c r="M4" i="2"/>
  <c r="O6" i="2"/>
  <c r="C58" i="2"/>
  <c r="T84" i="2"/>
  <c r="R82" i="2"/>
  <c r="R84" i="2"/>
  <c r="O292" i="2"/>
  <c r="M292" i="2"/>
  <c r="H107" i="3"/>
  <c r="J109" i="3"/>
  <c r="H109" i="3"/>
  <c r="H58" i="5"/>
  <c r="H186" i="6"/>
  <c r="J188" i="6"/>
  <c r="H188" i="6"/>
  <c r="T240" i="2"/>
  <c r="R238" i="2"/>
  <c r="R240" i="2"/>
  <c r="E58" i="4"/>
  <c r="C58" i="4"/>
  <c r="T58" i="1"/>
  <c r="R56" i="1"/>
  <c r="R58" i="1"/>
  <c r="T136" i="1"/>
  <c r="R134" i="1"/>
  <c r="R136" i="1"/>
  <c r="T6" i="2"/>
  <c r="R4" i="2"/>
  <c r="R6" i="2"/>
  <c r="O58" i="2"/>
  <c r="H162" i="2"/>
  <c r="C292" i="2"/>
  <c r="O109" i="3"/>
  <c r="M109" i="3"/>
  <c r="M132" i="3"/>
  <c r="O134" i="3"/>
  <c r="M134" i="3"/>
  <c r="M108" i="5"/>
  <c r="H212" i="5"/>
  <c r="J214" i="5"/>
  <c r="C4" i="4"/>
  <c r="E6" i="4"/>
  <c r="C30" i="6"/>
  <c r="E32" i="6"/>
  <c r="C32" i="6"/>
  <c r="J136" i="2"/>
  <c r="H136" i="2"/>
  <c r="T134" i="3"/>
  <c r="R132" i="3"/>
  <c r="R134" i="3"/>
  <c r="M212" i="5"/>
  <c r="O214" i="5"/>
  <c r="M214" i="5"/>
  <c r="E110" i="8"/>
  <c r="C110" i="8"/>
  <c r="H264" i="6"/>
  <c r="J266" i="6"/>
  <c r="H266" i="6"/>
  <c r="M576" i="6"/>
  <c r="O578" i="6"/>
  <c r="M578" i="6"/>
  <c r="C134" i="2"/>
  <c r="E136" i="2"/>
  <c r="C136" i="2"/>
  <c r="R32" i="1"/>
  <c r="E136" i="1"/>
  <c r="H84" i="2"/>
  <c r="C30" i="3"/>
  <c r="E32" i="3"/>
  <c r="C32" i="3"/>
  <c r="R109" i="3"/>
  <c r="H30" i="5"/>
  <c r="C108" i="5"/>
  <c r="E110" i="5"/>
  <c r="C110" i="5"/>
  <c r="T214" i="5"/>
  <c r="R212" i="5"/>
  <c r="R214" i="5"/>
  <c r="M30" i="7"/>
  <c r="O32" i="7"/>
  <c r="M32" i="7"/>
  <c r="C30" i="1"/>
  <c r="H58" i="1"/>
  <c r="J136" i="1"/>
  <c r="H6" i="2"/>
  <c r="M84" i="2"/>
  <c r="H134" i="2"/>
  <c r="C212" i="2"/>
  <c r="E214" i="2"/>
  <c r="C214" i="2"/>
  <c r="H30" i="3"/>
  <c r="J32" i="3"/>
  <c r="H32" i="3"/>
  <c r="M30" i="5"/>
  <c r="J110" i="5"/>
  <c r="H110" i="5"/>
  <c r="H134" i="5"/>
  <c r="J136" i="5"/>
  <c r="O188" i="5"/>
  <c r="C56" i="4"/>
  <c r="C134" i="8"/>
  <c r="E136" i="8"/>
  <c r="H342" i="6"/>
  <c r="J344" i="6"/>
  <c r="H344" i="6"/>
  <c r="C56" i="8"/>
  <c r="E58" i="8"/>
  <c r="H30" i="1"/>
  <c r="J58" i="1"/>
  <c r="J214" i="2"/>
  <c r="H214" i="2"/>
  <c r="H238" i="2"/>
  <c r="J240" i="2"/>
  <c r="O32" i="3"/>
  <c r="M32" i="3"/>
  <c r="M56" i="3"/>
  <c r="O58" i="3"/>
  <c r="M58" i="3"/>
  <c r="M134" i="5"/>
  <c r="O136" i="5"/>
  <c r="M136" i="5"/>
  <c r="H264" i="5"/>
  <c r="J266" i="5"/>
  <c r="H266" i="5"/>
  <c r="E32" i="8"/>
  <c r="C32" i="8"/>
  <c r="E32" i="2"/>
  <c r="M238" i="2"/>
  <c r="O240" i="2"/>
  <c r="M240" i="2"/>
  <c r="T58" i="3"/>
  <c r="R56" i="3"/>
  <c r="R58" i="3"/>
  <c r="C30" i="5"/>
  <c r="E32" i="5"/>
  <c r="C32" i="5"/>
  <c r="T136" i="5"/>
  <c r="R134" i="5"/>
  <c r="R136" i="5"/>
  <c r="H214" i="5"/>
  <c r="C110" i="6"/>
  <c r="C188" i="6"/>
  <c r="C266" i="6"/>
  <c r="C344" i="6"/>
  <c r="C422" i="6"/>
  <c r="C500" i="6"/>
  <c r="E110" i="6"/>
  <c r="E188" i="6"/>
  <c r="O214" i="6"/>
  <c r="E266" i="6"/>
  <c r="O292" i="6"/>
  <c r="E344" i="6"/>
  <c r="O370" i="6"/>
  <c r="E422" i="6"/>
  <c r="O448" i="6"/>
  <c r="E500" i="6"/>
  <c r="O526" i="6"/>
  <c r="H578" i="6"/>
  <c r="R604" i="6"/>
  <c r="H656" i="6"/>
  <c r="R682" i="6"/>
  <c r="H32" i="9"/>
  <c r="R58" i="9"/>
  <c r="H32" i="7"/>
  <c r="R58" i="7"/>
  <c r="H30" i="11"/>
  <c r="C137" i="6"/>
  <c r="R214" i="6"/>
  <c r="R292" i="6"/>
  <c r="R370" i="6"/>
  <c r="R448" i="6"/>
  <c r="R526" i="6"/>
  <c r="J578" i="6"/>
  <c r="R602" i="6"/>
  <c r="J656" i="6"/>
  <c r="R680" i="6"/>
  <c r="J32" i="9"/>
  <c r="R56" i="9"/>
  <c r="J32" i="7"/>
  <c r="R56" i="7"/>
  <c r="C6" i="11"/>
  <c r="C188" i="5"/>
  <c r="H6" i="4"/>
  <c r="R32" i="4"/>
  <c r="H84" i="4"/>
  <c r="R6" i="8"/>
  <c r="H58" i="8"/>
  <c r="R84" i="8"/>
  <c r="H136" i="8"/>
  <c r="R162" i="8"/>
  <c r="H32" i="6"/>
  <c r="R58" i="6"/>
  <c r="R212" i="6"/>
  <c r="R290" i="6"/>
  <c r="R368" i="6"/>
  <c r="R446" i="6"/>
  <c r="R524" i="6"/>
  <c r="C630" i="6"/>
  <c r="C6" i="9"/>
  <c r="C6" i="7"/>
  <c r="C84" i="7"/>
  <c r="E6" i="11"/>
  <c r="E188" i="5"/>
  <c r="J6" i="4"/>
  <c r="R30" i="4"/>
  <c r="J84" i="4"/>
  <c r="R4" i="8"/>
  <c r="J58" i="8"/>
  <c r="R82" i="8"/>
  <c r="J136" i="8"/>
  <c r="R160" i="8"/>
  <c r="J32" i="6"/>
  <c r="R56" i="6"/>
  <c r="C84" i="6"/>
  <c r="M110" i="6"/>
  <c r="C162" i="6"/>
  <c r="M188" i="6"/>
  <c r="C240" i="6"/>
  <c r="M266" i="6"/>
  <c r="C318" i="6"/>
  <c r="M344" i="6"/>
  <c r="C396" i="6"/>
  <c r="M422" i="6"/>
  <c r="C474" i="6"/>
  <c r="M500" i="6"/>
  <c r="E630" i="6"/>
  <c r="E6" i="9"/>
  <c r="E6" i="7"/>
  <c r="E84" i="7"/>
  <c r="H6" i="11"/>
  <c r="C32" i="11"/>
  <c r="C162" i="1"/>
  <c r="C186" i="3"/>
  <c r="H188" i="5"/>
  <c r="M6" i="4"/>
  <c r="M84" i="4"/>
  <c r="M58" i="8"/>
  <c r="M136" i="8"/>
  <c r="M32" i="6"/>
  <c r="O110" i="6"/>
  <c r="O188" i="6"/>
  <c r="O266" i="6"/>
  <c r="O344" i="6"/>
  <c r="O422" i="6"/>
  <c r="O500" i="6"/>
  <c r="H552" i="6"/>
  <c r="R578" i="6"/>
  <c r="H630" i="6"/>
  <c r="R656" i="6"/>
  <c r="H6" i="9"/>
  <c r="R32" i="9"/>
  <c r="H6" i="7"/>
  <c r="R32" i="7"/>
  <c r="H84" i="7"/>
  <c r="J6" i="11"/>
  <c r="C6" i="3"/>
  <c r="C84" i="3"/>
  <c r="C160" i="3"/>
  <c r="O6" i="4"/>
  <c r="O84" i="4"/>
  <c r="O58" i="8"/>
  <c r="O136" i="8"/>
  <c r="O32" i="6"/>
  <c r="H84" i="6"/>
  <c r="R110" i="6"/>
  <c r="H162" i="6"/>
  <c r="R188" i="6"/>
  <c r="H240" i="6"/>
  <c r="R266" i="6"/>
  <c r="H318" i="6"/>
  <c r="R344" i="6"/>
  <c r="R422" i="6"/>
  <c r="R500" i="6"/>
  <c r="R576" i="6"/>
  <c r="R654" i="6"/>
  <c r="R30" i="9"/>
  <c r="R30" i="7"/>
  <c r="M6" i="11"/>
  <c r="H32" i="11"/>
  <c r="R108" i="6"/>
  <c r="R186" i="6"/>
  <c r="R264" i="6"/>
  <c r="R342" i="6"/>
  <c r="R420" i="6"/>
  <c r="R498" i="6"/>
</calcChain>
</file>

<file path=xl/sharedStrings.xml><?xml version="1.0" encoding="utf-8"?>
<sst xmlns="http://schemas.openxmlformats.org/spreadsheetml/2006/main" count="6324" uniqueCount="1985">
  <si>
    <t>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t>
  </si>
  <si>
    <t>头部</t>
  </si>
  <si>
    <t>身体</t>
  </si>
  <si>
    <t>背部</t>
  </si>
  <si>
    <t>手臂</t>
  </si>
  <si>
    <t>腰部</t>
  </si>
  <si>
    <t>腿部</t>
  </si>
  <si>
    <t>饰品</t>
  </si>
  <si>
    <t>共生体</t>
  </si>
  <si>
    <t>盾牌</t>
  </si>
  <si>
    <t>背包</t>
  </si>
  <si>
    <t>泛用型追踪眼镜</t>
  </si>
  <si>
    <t>Prototype NO.2</t>
  </si>
  <si>
    <t>罗兰-圣痕</t>
  </si>
  <si>
    <t>顶针</t>
  </si>
  <si>
    <t>多工用腰带</t>
  </si>
  <si>
    <t>急行略风</t>
  </si>
  <si>
    <t>超魔神勾玉</t>
  </si>
  <si>
    <t>魔鬼们的好帮手</t>
  </si>
  <si>
    <t>警用防爆盾</t>
  </si>
  <si>
    <t>迷你空间戒指</t>
  </si>
  <si>
    <t>灵视眼镜</t>
  </si>
  <si>
    <t>FBI风衣</t>
  </si>
  <si>
    <t>黑夜黯影</t>
  </si>
  <si>
    <t>铁环</t>
  </si>
  <si>
    <t>火箭腰带</t>
  </si>
  <si>
    <t>尬舞时刻</t>
  </si>
  <si>
    <t>西诺尔帝国魔法属.特别机动部队用防御附魔戒指</t>
  </si>
  <si>
    <t>眼魔</t>
  </si>
  <si>
    <t>熨斗形盾</t>
  </si>
  <si>
    <t>小型空间戒指</t>
  </si>
  <si>
    <t>太阳能头盔</t>
  </si>
  <si>
    <t>警用防弹衣</t>
  </si>
  <si>
    <t>储电背包</t>
  </si>
  <si>
    <t>弓护臂</t>
  </si>
  <si>
    <t>战斗辅助腰带</t>
  </si>
  <si>
    <t>昆仑鞋</t>
  </si>
  <si>
    <t>西诺尔帝国魔法属.特别机动部队用辅助附魔戒指</t>
  </si>
  <si>
    <t>共生恶魔</t>
  </si>
  <si>
    <t>刀盾兵制式圆盾</t>
  </si>
  <si>
    <t>中型空间戒指</t>
  </si>
  <si>
    <t>人偶面具</t>
  </si>
  <si>
    <t>防刺服</t>
  </si>
  <si>
    <t>蝙蝠披风</t>
  </si>
  <si>
    <t>电子侦测器</t>
  </si>
  <si>
    <t>世界腰带</t>
  </si>
  <si>
    <t>轻舞</t>
  </si>
  <si>
    <t>小礼物</t>
  </si>
  <si>
    <t>壬水史莱姆</t>
  </si>
  <si>
    <t>雄狮之心</t>
  </si>
  <si>
    <t>大型空间戒指</t>
  </si>
  <si>
    <t>夜冕</t>
  </si>
  <si>
    <t>轻便的练功服</t>
  </si>
  <si>
    <t>爆炸附魔箭袋</t>
  </si>
  <si>
    <t>机械动能手套</t>
  </si>
  <si>
    <t>冠军腰带</t>
  </si>
  <si>
    <t>风灵护腿</t>
  </si>
  <si>
    <t>玛丽亚的胸针</t>
  </si>
  <si>
    <t>癸水史莱姆</t>
  </si>
  <si>
    <t xml:space="preserve"> 鸢盾</t>
  </si>
  <si>
    <t>特大空间戒指</t>
  </si>
  <si>
    <t>瞳力增强眼镜</t>
  </si>
  <si>
    <t>纸寿衣</t>
  </si>
  <si>
    <t>火焰附魔箭袋</t>
  </si>
  <si>
    <t>柔道家的护腕</t>
  </si>
  <si>
    <t>神眷</t>
  </si>
  <si>
    <t>Power Assisted Kick Shoes</t>
  </si>
  <si>
    <t>迟缓护符（仿·劣质品）</t>
  </si>
  <si>
    <t>恶魔之腕</t>
  </si>
  <si>
    <t>火药反射</t>
  </si>
  <si>
    <t>豪华型空间戒指</t>
  </si>
  <si>
    <t>战术性追踪目镜</t>
  </si>
  <si>
    <t>拾荒者铠甲</t>
  </si>
  <si>
    <t>杀人魔的红雨衣</t>
  </si>
  <si>
    <t>贝狄威尔的银之臂</t>
  </si>
  <si>
    <t>织法者腰带</t>
  </si>
  <si>
    <t>白夜行</t>
  </si>
  <si>
    <t>银质十字挂坠</t>
  </si>
  <si>
    <t>纹身［荒古魔牛］</t>
  </si>
  <si>
    <t>不破铁壁</t>
  </si>
  <si>
    <t>揭示之护目镜</t>
  </si>
  <si>
    <t>超级英雄战衣</t>
  </si>
  <si>
    <t>冰冻附魔箭袋</t>
  </si>
  <si>
    <t>抽骨·架荆棘</t>
  </si>
  <si>
    <t>旅行者腰带</t>
  </si>
  <si>
    <t>马弗里克之履</t>
  </si>
  <si>
    <t>汉尼拔的面具</t>
  </si>
  <si>
    <t>纹身 [翔空]</t>
  </si>
  <si>
    <t>刑天盾</t>
  </si>
  <si>
    <t>刽子手的头套</t>
  </si>
  <si>
    <t>破损的仁王甲</t>
  </si>
  <si>
    <t>机械辅助装置</t>
  </si>
  <si>
    <t>蝙蝠手套</t>
  </si>
  <si>
    <t>庭师·发缠身</t>
  </si>
  <si>
    <t>仙度瑞拉的水晶鞋</t>
  </si>
  <si>
    <t>记忆立方</t>
  </si>
  <si>
    <t>纹身［开天之意］</t>
  </si>
  <si>
    <t>无法通过</t>
  </si>
  <si>
    <t>特勤头盔</t>
  </si>
  <si>
    <t>法师长袍</t>
  </si>
  <si>
    <t>高级储电背包</t>
  </si>
  <si>
    <t>小黑天鹅</t>
  </si>
  <si>
    <t>圣域束带</t>
  </si>
  <si>
    <t>水族馆</t>
  </si>
  <si>
    <t>喘息</t>
  </si>
  <si>
    <t>纳米构筑虫群</t>
  </si>
  <si>
    <t>恶魔巨盾</t>
  </si>
  <si>
    <t>兽主冠冕</t>
  </si>
  <si>
    <t>钢铁罪责</t>
  </si>
  <si>
    <t>轻灵斗篷</t>
  </si>
  <si>
    <t>凝血</t>
  </si>
  <si>
    <t>死神的叹息</t>
  </si>
  <si>
    <t>棱晶飞空踝甲</t>
  </si>
  <si>
    <t>神秘的指环</t>
  </si>
  <si>
    <t>血族亲王的小块灵魂</t>
  </si>
  <si>
    <t>振金盾牌</t>
  </si>
  <si>
    <t>巴尔的头冠</t>
  </si>
  <si>
    <t>蝶舞</t>
  </si>
  <si>
    <t>能量水晶储电背包</t>
  </si>
  <si>
    <t>抽骨·夜来香</t>
  </si>
  <si>
    <t>血肉滋养之须</t>
  </si>
  <si>
    <t>反重力悬浮靴</t>
  </si>
  <si>
    <t>无尽的烈性伏特加</t>
  </si>
  <si>
    <t>寄生魔女</t>
  </si>
  <si>
    <t>生命的重量</t>
  </si>
  <si>
    <t>仙度瑞拉的礼帽</t>
  </si>
  <si>
    <t>飞蛾</t>
  </si>
  <si>
    <t>缸中之脑存储箱</t>
  </si>
  <si>
    <t>地狱咆哮的腕甲</t>
  </si>
  <si>
    <t>往日之苦</t>
  </si>
  <si>
    <t>黑铁护腿</t>
  </si>
  <si>
    <t>幸运女神的眷顾</t>
  </si>
  <si>
    <t>折戟壁垒</t>
  </si>
  <si>
    <t>森之精的庇护</t>
  </si>
  <si>
    <t>仙度瑞拉的晚礼服</t>
  </si>
  <si>
    <t>高分子隐身衣</t>
  </si>
  <si>
    <t>碧玉环</t>
  </si>
  <si>
    <t>杀戮本能</t>
  </si>
  <si>
    <t>幸运裤</t>
  </si>
  <si>
    <t>风神佩</t>
  </si>
  <si>
    <t>喵呜盾</t>
  </si>
  <si>
    <t>刺客兜帽</t>
  </si>
  <si>
    <t>界限者铠甲</t>
  </si>
  <si>
    <t>圣者披风</t>
  </si>
  <si>
    <t>赤之枷</t>
  </si>
  <si>
    <t>开拓者III型护盾腰带</t>
  </si>
  <si>
    <t>怜惜</t>
  </si>
  <si>
    <t>转生吊坠</t>
  </si>
  <si>
    <t>蚩尤遮面</t>
  </si>
  <si>
    <t>酒红色西装</t>
  </si>
  <si>
    <t>兰波顿储电背包</t>
  </si>
  <si>
    <t>老兵的机械外骨骼</t>
  </si>
  <si>
    <t>红色围巾</t>
  </si>
  <si>
    <t>无可阻挡</t>
  </si>
  <si>
    <t>最后的碎片</t>
  </si>
  <si>
    <t>般若</t>
  </si>
  <si>
    <t>哈什面具</t>
  </si>
  <si>
    <t>蝙蝠战衣</t>
  </si>
  <si>
    <t>响铃星图网</t>
  </si>
  <si>
    <t>覆掌骨</t>
  </si>
  <si>
    <t>牧歌者</t>
  </si>
  <si>
    <t>烨烨落华</t>
  </si>
  <si>
    <t>文明的丰碑</t>
  </si>
  <si>
    <t>独眼面甲</t>
  </si>
  <si>
    <t>魔导师长袍</t>
  </si>
  <si>
    <t>故人往事</t>
  </si>
  <si>
    <t>七夜花开</t>
  </si>
  <si>
    <t>终焉之旅</t>
  </si>
  <si>
    <t>圣盾之戒（C级）</t>
  </si>
  <si>
    <t>造物者</t>
  </si>
  <si>
    <t>特工战术目镜</t>
  </si>
  <si>
    <t>不灭者</t>
  </si>
  <si>
    <t>夜空大魔</t>
  </si>
  <si>
    <t>棱晶飞空肩甲</t>
  </si>
  <si>
    <t>邪魔</t>
  </si>
  <si>
    <t>腐魂尸的骨戒</t>
  </si>
  <si>
    <t>祥瑞</t>
  </si>
  <si>
    <t>长相思</t>
  </si>
  <si>
    <t>红蝶染夜</t>
  </si>
  <si>
    <t>魔女斗篷</t>
  </si>
  <si>
    <t>第三号圣遗物-永恒之枪</t>
  </si>
  <si>
    <t>庭师•风若履</t>
  </si>
  <si>
    <t>狐灵珠</t>
  </si>
  <si>
    <t>外道</t>
  </si>
  <si>
    <t>黑铁盔甲</t>
  </si>
  <si>
    <t>高级兰波顿储电背包</t>
  </si>
  <si>
    <t>魔神臂铠</t>
  </si>
  <si>
    <t>龙王之仪</t>
  </si>
  <si>
    <t>幸运币</t>
  </si>
  <si>
    <t>小丑面具</t>
  </si>
  <si>
    <t>拓荒者铠甲</t>
  </si>
  <si>
    <t>炽天使羽翼</t>
  </si>
  <si>
    <t>善意</t>
  </si>
  <si>
    <t>异端</t>
  </si>
  <si>
    <t>宁静</t>
  </si>
  <si>
    <t>神圣仪容</t>
  </si>
  <si>
    <t>庭师•霜似缕</t>
  </si>
  <si>
    <t>信仰斗篷</t>
  </si>
  <si>
    <t>庭师•剪刀裁</t>
  </si>
  <si>
    <t>讥讽者</t>
  </si>
  <si>
    <t>前尘</t>
  </si>
  <si>
    <t>大道之光</t>
  </si>
  <si>
    <t>黑神战衣</t>
  </si>
  <si>
    <t>终极兰波顿储电背包</t>
  </si>
  <si>
    <t>巨人手套</t>
  </si>
  <si>
    <t>克拉肯之触</t>
  </si>
  <si>
    <t>摄物魔戒</t>
  </si>
  <si>
    <t>铁王冠</t>
  </si>
  <si>
    <t>苍骑士·月魂</t>
  </si>
  <si>
    <t>骨肉大翼</t>
  </si>
  <si>
    <t>吉尔伽美什</t>
  </si>
  <si>
    <t>木之灵</t>
  </si>
  <si>
    <t>星辰泪</t>
  </si>
  <si>
    <t>龙凤簪</t>
  </si>
  <si>
    <t>大魔导师长袍</t>
  </si>
  <si>
    <t>诡诈机工袖套</t>
  </si>
  <si>
    <t>伊里丝</t>
  </si>
  <si>
    <t>逆誓·不羁</t>
  </si>
  <si>
    <t>漆昼</t>
  </si>
  <si>
    <t>第六野狼</t>
  </si>
  <si>
    <t>百幻流风</t>
  </si>
  <si>
    <t>神忧</t>
  </si>
  <si>
    <t>时读</t>
  </si>
  <si>
    <t>觉之眼</t>
  </si>
  <si>
    <t>隐秘者长袍</t>
  </si>
  <si>
    <t>星读</t>
  </si>
  <si>
    <t>唯我</t>
  </si>
  <si>
    <t>奥尔弗斯·欧律狄刻·赫尔墨斯</t>
  </si>
  <si>
    <t>射击精英奖章</t>
  </si>
  <si>
    <t>流云裳</t>
  </si>
  <si>
    <t>原初之翼</t>
  </si>
  <si>
    <t>为了吾所爱之人</t>
  </si>
  <si>
    <t>初阶能量回收装置</t>
  </si>
  <si>
    <t>圣人法衣</t>
  </si>
  <si>
    <t>蜈蚣护肩</t>
  </si>
  <si>
    <t>黑曜化石锚</t>
  </si>
  <si>
    <t>恶劣环境防护服</t>
  </si>
  <si>
    <t>生命监护</t>
  </si>
  <si>
    <t>血染的高跟鞋</t>
  </si>
  <si>
    <t>狂风如衣</t>
  </si>
  <si>
    <t>手持式雷达</t>
  </si>
  <si>
    <t>拟似宝具-万能之人</t>
  </si>
  <si>
    <t>圣魔导师长袍</t>
  </si>
  <si>
    <t>蛛网发射器</t>
  </si>
  <si>
    <t>猪符咒</t>
  </si>
  <si>
    <t>深渊铠甲</t>
  </si>
  <si>
    <t>皈依之手</t>
  </si>
  <si>
    <t>龙符咒</t>
  </si>
  <si>
    <t>幻梦之雾</t>
  </si>
  <si>
    <t>赤红之臂</t>
  </si>
  <si>
    <t>甜蜜鸩酒（主戒/副戒）</t>
  </si>
  <si>
    <t>Nekros</t>
  </si>
  <si>
    <t>破盾力士</t>
  </si>
  <si>
    <t>鸡符咒</t>
  </si>
  <si>
    <t>勿妄高歌</t>
  </si>
  <si>
    <t>寡妇之蜇</t>
  </si>
  <si>
    <t>狗符咒</t>
  </si>
  <si>
    <t>宙读</t>
  </si>
  <si>
    <t>刻读</t>
  </si>
  <si>
    <t>龙血玉佩</t>
  </si>
  <si>
    <t>乙木长生衣</t>
  </si>
  <si>
    <t>命运主宰</t>
  </si>
  <si>
    <t>反应宝玉</t>
  </si>
  <si>
    <t>狂猎之夜</t>
  </si>
  <si>
    <t>维纳斯之臂</t>
  </si>
  <si>
    <t>08H殖装芯片</t>
  </si>
  <si>
    <t>特别行动作战服</t>
  </si>
  <si>
    <t>神圣开辟者</t>
  </si>
  <si>
    <t>思念</t>
  </si>
  <si>
    <t>无双</t>
  </si>
  <si>
    <t>恶魔手臂-[救赎]</t>
  </si>
  <si>
    <t>拟似宝具-破坏神之手影</t>
  </si>
  <si>
    <t>冥神血谕.绝望甲胄</t>
  </si>
  <si>
    <t>元素核心</t>
  </si>
  <si>
    <t>源泉</t>
  </si>
  <si>
    <t>兔符咒</t>
  </si>
  <si>
    <t>成神之日</t>
  </si>
  <si>
    <t>牛符咒</t>
  </si>
  <si>
    <t>堕天</t>
  </si>
  <si>
    <t>马符咒</t>
  </si>
  <si>
    <t>死寂永生</t>
  </si>
  <si>
    <t>羊符咒</t>
  </si>
  <si>
    <t>鼠符咒</t>
  </si>
  <si>
    <t>监测者魔眼</t>
  </si>
  <si>
    <t>虎符咒</t>
  </si>
  <si>
    <t>黑色迷雾</t>
  </si>
  <si>
    <t>庭师•柳拂风</t>
  </si>
  <si>
    <t>2-105：血管小偷</t>
  </si>
  <si>
    <t>小厨娘的挂坠</t>
  </si>
  <si>
    <t>古旧童话书</t>
  </si>
  <si>
    <t>仿火种</t>
  </si>
  <si>
    <t>被诅咒的诱饵人偶</t>
  </si>
  <si>
    <t>万宝槌（复制品）</t>
  </si>
  <si>
    <t>五级无敌护罩</t>
  </si>
  <si>
    <t>十文字的游戏机</t>
  </si>
  <si>
    <t>天地印</t>
  </si>
  <si>
    <t>蛇符咒</t>
  </si>
  <si>
    <t>哉亚连接器</t>
  </si>
  <si>
    <t>萨弗拉斯之眼</t>
  </si>
  <si>
    <t>逐光之暗</t>
  </si>
  <si>
    <t>锦绣春霞</t>
  </si>
  <si>
    <t>启迪·源泉</t>
  </si>
  <si>
    <t>启迪·破灭</t>
  </si>
  <si>
    <t>千钧</t>
  </si>
  <si>
    <t>灵魂酒箱</t>
  </si>
  <si>
    <t>肉体宝玉</t>
  </si>
  <si>
    <t>精神宝玉</t>
  </si>
  <si>
    <t>能量魔方(伪）</t>
  </si>
  <si>
    <t>作カ制式配装劍</t>
  </si>
  <si>
    <t>阴影之戒</t>
  </si>
  <si>
    <t>邪口</t>
  </si>
  <si>
    <t>色欲之瞳</t>
  </si>
  <si>
    <t>暗影锭</t>
  </si>
  <si>
    <t>亚尔特留斯之魂</t>
  </si>
  <si>
    <t>极速护符</t>
  </si>
  <si>
    <t>魔法石</t>
  </si>
  <si>
    <t>疾行护符</t>
  </si>
  <si>
    <t>荷鲁斯之眼</t>
  </si>
  <si>
    <t>2-113：“哀嚎的血肉与雾气之罐”</t>
  </si>
  <si>
    <t>强化通感器</t>
  </si>
  <si>
    <t>六级无敌护罩</t>
  </si>
  <si>
    <t>圣杯</t>
  </si>
  <si>
    <t>忏悔</t>
  </si>
  <si>
    <t>天堂余香</t>
  </si>
  <si>
    <t>血荆棘</t>
  </si>
  <si>
    <t>犹大的第纳尔</t>
  </si>
  <si>
    <t>Lullabye</t>
  </si>
  <si>
    <t>支配者</t>
  </si>
  <si>
    <t>永夜君王</t>
  </si>
  <si>
    <t>永动指针</t>
  </si>
  <si>
    <t>无间齿轮</t>
  </si>
  <si>
    <t>流云/残影</t>
  </si>
  <si>
    <t>安度亚的神秘世界</t>
  </si>
  <si>
    <t>月时计</t>
  </si>
  <si>
    <t>亵渎之牌-门</t>
  </si>
  <si>
    <t>亵渎之牌-愚者</t>
  </si>
  <si>
    <t>亵渎之牌-暴君</t>
  </si>
  <si>
    <t>亵渎之牌-错误</t>
  </si>
  <si>
    <t>亵渎之牌-黄昏巨人</t>
  </si>
  <si>
    <t>七级无敌护罩</t>
  </si>
  <si>
    <t>亵渎之牌-空想家</t>
  </si>
  <si>
    <t>阿戈摩托之眼</t>
  </si>
  <si>
    <t>至尊魔戒</t>
  </si>
  <si>
    <t>名称</t>
  </si>
  <si>
    <t>防具部位</t>
  </si>
  <si>
    <t>防御力等级</t>
  </si>
  <si>
    <t>防御力耗点</t>
  </si>
  <si>
    <t>品质</t>
  </si>
  <si>
    <t>重量</t>
  </si>
  <si>
    <t>总计耗点</t>
  </si>
  <si>
    <t>体积</t>
  </si>
  <si>
    <t>价格</t>
  </si>
  <si>
    <t>资历值加成</t>
  </si>
  <si>
    <t>[人格掩避]一阶效果（黑色100）：角色不会通过正常手段被侦破自己的记忆或是人格</t>
  </si>
  <si>
    <t>简介/注释：出自推土塔中的机关刺客，因为灵活的行动和冷酷残忍的暗杀技术而令人好奇在这个白瓷面具下是怎样的一张恶人的面容，你甚至在即将揭下前的那一刻看见了窥视孔中透露出的那双惊恐的眼与肢体无力的挣扎，但这一切皆虚妄，面具下是空荡荡甚至连支撑起“头”的这个概念都不存在，而体内则变为了活动而构成的精确机关，好像在那一刻那个冷漠残忍的存在消失了</t>
  </si>
  <si>
    <t>[瞳术增幅]二阶效果（绿色200）：增加自身20点日常精神判定结果值</t>
  </si>
  <si>
    <t>简介/注释：这是专注于瞳术的研究者组织所研发的特殊装备，可以使佩戴者的瞳术进行强化。</t>
  </si>
  <si>
    <t>效果：无</t>
  </si>
  <si>
    <t>简介/注释：黑夜会庇护着你，哪怕这一份庇护不一定是心怀好意的，但是一定是安全可靠的</t>
  </si>
  <si>
    <t xml:space="preserve">[追踪I]一阶效果（黑色100）：戴上后可以看到一个信号源的位置（距离，方向）。如果通过蓝牙连接设备还可在地图上显示信号源的位置。 </t>
  </si>
  <si>
    <t>简介/注释：本来是阿笠博士的得意作品之一，后由救赎之舟技术部改造，运用了量子加密信号传输技术，高端石墨烯显示屏和智能化信号处理芯片，对于追击战有着极大的帮助。</t>
  </si>
  <si>
    <t>效果耗点</t>
  </si>
  <si>
    <t>立绘/外形叙述：一副普普通通的黑框眼镜。</t>
  </si>
  <si>
    <t>立绘/外形叙述：漆黑的头冠，上面刻着奇怪的纹路</t>
  </si>
  <si>
    <t>制作人：未知《黑暗之魂2》</t>
  </si>
  <si>
    <t>制作人：浮生为欢</t>
  </si>
  <si>
    <t>制作人：陈末</t>
  </si>
  <si>
    <t xml:space="preserve">[追踪II]二阶效果（绿色200）：戴上后可以看到最多三个信号源的位置（距离/方向，具体由主持人判定）。如果通过蓝牙连接设备还可在地图上显示信号源的位置。 </t>
  </si>
  <si>
    <t>简介/注释：由救赎之舟一号流水线生产的高科技产品，对于追击战有着极大的帮助。</t>
  </si>
  <si>
    <t xml:space="preserve">简介/注释：和摩托车头盔极为相似的、由瑞士TIG所生产的PSH-77。大量特战和特警单位所青睐，包括德国的GSG-9都采用了该公司生产的钛合金盔。相对于凯夫拉头盔来说，钛合金头盔的优势之一就是没有保质期，这玩意传给你的孙子都没问题。不知道谁在头盔里面刻下了“большая гитара，курица на ужин!”这样一句话。         </t>
  </si>
  <si>
    <t>基础效果：在穿戴者装备此装备后，除非该装备损毁否则不能摘下
[复仇]三阶效果（蓝色300）：当穿戴者受到来自任何渠道的伤害时，为伤害来源添加[死敌]状态（只能存在一名死敌，当一个死敌死亡之后，冷却12小时），穿戴者将持续获得[死敌]的位置（具体表现为一个散发红光的X指示出[死敌]的位置）。（具体效果由主持人决定）
[以眼还眼]四阶效果（紫色400）：在[死敌]存在时，对其发起的攻击将抑制对方45点被动闪避/防御结果值，直到[死敌]死亡为止。但在此期间穿戴者的一切行为都必须围绕杀死[死敌]而展开（由主持人判断），否则每回合/每日常轮损失50/150点HP</t>
  </si>
  <si>
    <t>简介/注释：没人知道这个破旧的面具为何会被保留下来，当你被面具上那空洞的眼窝凝视时，所能感受到的唯有深入骨髓的憎恨</t>
  </si>
  <si>
    <t>［防御增幅］三阶效果（蓝色300）：在进行被动的防御对抗时获得45点加值。</t>
  </si>
  <si>
    <t>简介/注释：恶魔领主巴尔的头冠的仿制品，虽说是仿制品但是依然有着类似的作用。</t>
  </si>
  <si>
    <t>立绘/外形叙述：一副极具科幻感的眼镜，看起来就价值不菲。</t>
  </si>
  <si>
    <t>立绘/外形叙述：暗红色的金属头冠，上面镶嵌着一颗红色宝石</t>
  </si>
  <si>
    <t>制作人：未知《绝地求生》</t>
  </si>
  <si>
    <t>制作人：SCCOM_Hydra《Destiny2》</t>
  </si>
  <si>
    <t>制作人：小死</t>
  </si>
  <si>
    <t>[哈什面具]五阶效果（红色500）：减少法术体系的法术3点能量值消耗，最低为3；并且增加自身10点精神力</t>
  </si>
  <si>
    <t>简介/注释：仪式用面具，据说在极为久远的时代这种面具曾经广泛流传</t>
  </si>
  <si>
    <t>简介/注释：原型出自于仙度瑞拉的魔法，因为被施加过魔力保护，所以具有与轻柔外表相异的坚固，且可以保护穿戴它的人。</t>
  </si>
  <si>
    <t>[兽主的使者]二阶效果（绿色200）：任何的野兽对于冠冕的佩戴者有着天生1星的好感度</t>
  </si>
  <si>
    <t>简介/注释：银月之下的冠冕，月光照耀在其下时闪耀着银色的光芒，璀璨而美丽，据说这是兽主的冠冕，一直被供在狩猎神庙之中</t>
  </si>
  <si>
    <t>【诡秘】五阶效果（红色500）：增加25点精神力</t>
  </si>
  <si>
    <t>简介/注释：一个白色的笑面小丑面具，你无法知道他是怎么知晓外界发生的事的，但即使是这样的面具，看久了也会给人一种惊悚感</t>
  </si>
  <si>
    <t>立绘/外形叙述：外形看是一个大型的木质面具，面具质朴且显得极其的坚硬，在古代的巫师们看来这种工具可以有效地沟通神与万物。上面画着各种各样的木纹，而在眼睛的位置则开出了两个小孔</t>
  </si>
  <si>
    <t>立绘/外形叙述：礼帽按照正常的穿戴方式则会斜屹在佩戴者的秀发的右上方，并且有着一小块透明的薄纱，将佩戴者的右眼与右额处巧妙的遮掩着，提供一种朦胧的美感。</t>
  </si>
  <si>
    <t>立绘/外形叙述：从外形来看这是一个似乎是极度传统的皿字形头冠头冠，但是却又不然，整个头冠细长而呈环状，美丽的银色仿佛是为了映衬月夜下的兽主阿尔忒弥斯一般。在头冠间微微有些镂空，每一个镂空的地方都巧夺天工地绘出了月的形状，除此之外便别无他物，如果细细看去仿佛看到了月华闪烁，但是似乎只是微微地错觉。头冠很轻巧灵便，但是在他人的眼中却似乎极具份量感，带着一种简洁的简约感以及传统头冠的庄重之感。让戴上它的女性看起来庄重典雅却又不失一种活泼的气息</t>
  </si>
  <si>
    <t>立绘/外形叙述：一个白色的笑面小丑面具，微笑的弧度有些夸张，但是看起来并不滑稽，反而有一种深邃与诡秘感</t>
  </si>
  <si>
    <t>制作人：沉默</t>
  </si>
  <si>
    <t>制作人：阿福《灰姑娘》</t>
  </si>
  <si>
    <t>制作人：白夜</t>
  </si>
  <si>
    <t>[遮面]一阶效果（黑色100）：作为魑魅魍魉的支配者曾经的物品，拥有他可以获得灵媒效果。</t>
  </si>
  <si>
    <t>简介/注释：曾经的蚩尤支配魑魅魍魉与兽，神力无敌，但是漫长的岁月之后，除了已经衰退的防护力只剩下了看透魑魅魍魉的能力</t>
  </si>
  <si>
    <t>基础效果：穿戴此装备将定不受人待见。（由主持人裁定不受人待见的程度）
[外道]六阶效果（橙色600）：当你攻击一个生物类目标时，目标在当前回合内任何回复生命值的效果都将减少300点。</t>
  </si>
  <si>
    <t>简介/注释：不过邪魔外道尔，何须阁下铭记？</t>
  </si>
  <si>
    <t>【斩七情】（200耗点）绿色二阶:装备者获得灵击，灵媒效果。 
【断六欲】（600耗点）橙色六阶:攻击无视对方12级护甲等级。 如果没有击破对方的护甲，则在结算伤害的防御力数值减伤判定时也可以无视300点的防御力数值（仅仅只是无视对方提供防御力等级的防御数值而已，其他特殊类型的减伤则无法无视）。</t>
  </si>
  <si>
    <t>简介/注释：长相思，长相思。若问相思甚了期，除非相见时。
长相思，长相思。欲把相思说似谁，浅情人不知。 
这是一位得道升飞的女性修士带佩戴的发簪，在升飞的那一刻，她斩断了自己的七情六欲，将自己的所有杂念储存到发簪里面，丢入凡间。</t>
  </si>
  <si>
    <t>【死亡主宰】（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【至高】（600橙色）：增加使用者15点精神和30点协调，这一效果需要封锁使用者30点体力上限。
【死亡本源】（600橙色）：增加使用者20点能量上限和2点ap。   
【根源之目】（200绿色）：角色获得灵击，灵视效果。       
【漆昼】（600橙色）：每次主动对抗成功之后都会获得10点全部主动对抗加成，每回合最多触发三次，最终上限为60点。当角色同时拥有多个该词条效果时，只取其中耗点最高的效果生效，其余的视作被覆盖。</t>
  </si>
  <si>
    <t>简介/注释：白昼与黑夜的界限已然混沌。在世界之外，至高的星辰正在融化，而后合二为一。</t>
  </si>
  <si>
    <t>立绘/外形叙述：古老的不明木质面具，拥有一对巨大怪异到形似龙角的古老牛角在面具上，面具额上有一个黑色的裂痕，如果能修复或许能找回曾经蚩尤的神力</t>
  </si>
  <si>
    <t>立绘/外形叙述：漂浮于额前散发着黑紫色气息的记号，其形映照了你罪恶的过去。</t>
  </si>
  <si>
    <t>立绘/外形叙述：灰绿色的发簪，质地仅仅是普通的玉料，工艺也称不上什么优异，但是却会让人不由自主地盯着看，引人遐想。</t>
  </si>
  <si>
    <t>立绘/外形叙述：金色的，小巧的皇冠，镶嵌着红色与黑色的宝石。仅仅是注视着，就能感受到无数的冤魂在其上盘旋，却无法逃脱。</t>
  </si>
  <si>
    <t>制作人：风中残烛</t>
  </si>
  <si>
    <t>制作人：秦心</t>
  </si>
  <si>
    <t>制作人：罪初</t>
  </si>
  <si>
    <t>【王冠】（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【灵魂囚禁】（600橙色）：持有该词条的能力在将一名非调律者角色的生命值降低至0点时将直接将其彻底杀死，并使其无法享受战斗续航或是复活等能力的效果。</t>
  </si>
  <si>
    <t>简介/注释：魔苟斯头顶所戴的铁王冠，蕴含着恐怖的威能，但最终被维拉所摧毁。</t>
  </si>
  <si>
    <t xml:space="preserve">【残忍】（100黑色）只有极为残暴，以杀戮取乐，或是将人类视为敌人的调律者才能使用这件装备。当你面对的是人类时，你获得15点主动防御和闪避对抗加成。   </t>
  </si>
  <si>
    <t>简介/注释：埃文.迈尔米伦在开始杀戮时所带的头套，由于长期戴着这个头套屠杀人类，因此也沾染了属于人类的怨气和残暴的杀意。</t>
  </si>
  <si>
    <t>【灵视】（100黑色）：使用者能够看见灵体。</t>
  </si>
  <si>
    <t>简介/注释：为了让新人面对涉及灵异的任务时不至于一头雾水，某位大师特地设计了这幅看上去很普通的眼镜。</t>
  </si>
  <si>
    <t>效果：【太阳能】（黑色100）：白天时，每回合恢复使用者3点能量，日常每小时恢复使用者18点能量</t>
  </si>
  <si>
    <t>简介/注释：太阳能头盔是一种站在阳光下能自动补充电量的装备。</t>
  </si>
  <si>
    <t>立绘/外形叙述：</t>
  </si>
  <si>
    <t>立绘/外形叙述：粗麻布制成的头套，只露出眼睛和嘴巴的位置，其上还染了些洗不净的暗淡干涸血迹。</t>
  </si>
  <si>
    <t>立绘/外形叙述：普普通通的黑框平面镜。近视者建议再戴一副隐形眼镜，这东西不管近视。</t>
  </si>
  <si>
    <t>制作人：罪初《魔戒》</t>
  </si>
  <si>
    <t>制作人：罪初《黎明杀机》</t>
  </si>
  <si>
    <t>制作人：大世落幕《MC-MOD：工业时代》</t>
  </si>
  <si>
    <t>效果：【揭示】（绿色200）：你获得灵击+灵媒效果。</t>
  </si>
  <si>
    <t>简介/注释：这个护目镜是研究神秘的重要工具之一，它能帮助你观察灵气节点和炼金容器内的元素变化，实时掌控你的炼金工房；它还能让你接触灵气节点——虽然神秘使往往都会因此失手破坏节点就是了。</t>
  </si>
  <si>
    <t>效果：
【灵兽】（200蓝色）：获得【灵媒】、【灵击】词条效果            
【祥瑞】（600橙色色）：眷顾+20，持有该效果的角色在每个大回合内的任意1次判定与对抗结果可以上升等同于角色眷顾值的点数，在角色持有多个该词条时将自动选择其中最高的那一个，其余效果视为覆盖。                         
【天赋异禀】（600橙色）：使用者的精神+20，角色在发动非常规攻击时（这里指主动/引导动作释放的固定伤害类技能，不包括以技能形式发动的通常攻击），可以使角色造成的伤害量外加100点。                              
【不死不灭】（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</si>
  <si>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简介：在一片洪荒大陆中，龙族和凤族血海深仇，相传当龙与凤鸟争斗时，若它们的精血混合在了一起，便会产生一种富有魔力的玉石，这只簪子便是以此物为原料，由大师雕刻而成。</t>
  </si>
  <si>
    <t>效果：
【道果】（橙色600）：日常技能[兑换时在这里填入选择的技能]获得宗师级水准。
【演道】（橙色600）：在进行[道果]日常能相关的判定时，判定结果+120。
【道光】（绿色200）：使用者获得灵击、灵媒效果。</t>
  </si>
  <si>
    <t>简介/注释：
技法道术穷极尽 羽化登仙果道生
圆光宝轮映覆身 妙法种种归本真</t>
  </si>
  <si>
    <t>效果：[启示录1]四阶效果（紫色400点）：额外获得1个法术栏，此法术栏可以记录总计优先等级不超过400的被动技能（此技能必须为奇迹体系）。装载的技能资历将会叠加在本装备上。
[启示录2]四阶效果（紫色400点）：额外获得1个法术栏，此法术栏可以记录总计优先等级不超过400的被动技能（此技能必须为奇迹体系）。装载的技能资历将会叠加在本装备上。</t>
  </si>
  <si>
    <t>简介/注释：
具有宗教意义的华美面具，戴上后耳畔不时会传来饱含智慧的神圣低语。</t>
  </si>
  <si>
    <t>立绘/外形叙述：一枚碧绿色玉簪，簪头被雕刻成一龙一凤的样子。</t>
  </si>
  <si>
    <t>立绘/外形叙述：一轮悬于脑后的光圈，其光色可任由使用者的心意变化，但不可脱离可见光范围。</t>
  </si>
  <si>
    <t>制作人：大世落幕《MC-MOD：神秘时代》</t>
  </si>
  <si>
    <t>制作人：FreaklikeMe</t>
  </si>
  <si>
    <t>制作人：大世落幕</t>
  </si>
  <si>
    <t>制作人：Vladimir</t>
  </si>
  <si>
    <t>效果：
[雷灵之怒]（绿色200）攻击可击破4级的防御力等级。（200）
[风灵之护]（紫色400）你的被动闪避对抗+60。（400）
[友谊之证]需要遵守[永不背弃]（-100）和[心无恶垢]（-150）的扮演原则。</t>
  </si>
  <si>
    <t>简介/注释：纵使森之精始终给与世人保守和傲慢的印象，仍有一些人和他们结成了深厚的友谊。而这顶精美的花环，便是这份珍贵友谊的最好纪念——当然，森林之子的礼物可不仅仅是装饰品。</t>
  </si>
  <si>
    <t>效果：
[灵能窥探]二阶效果（绿色200）：佩戴者获得[灵视][灵击]效果。
[瞄准辅助模块]三阶效果（蓝色300）：提升自身45点主动闪避判定。
[N3神经网络]二阶效果（绿色200）：以一个瞬发动作移除一个作用于自身的负面效果。本效果有3回合冷却。</t>
  </si>
  <si>
    <t>简介/注释：需要注入幽能才能驱动的幽灵目镜，取代了不便瞄准和容易脱落的老实移植眼。</t>
  </si>
  <si>
    <t>效果：
[信仰之跃]：（绿色200）：在日常状态下可以从超过10m高的高度主动跳下而不受到摔落伤害。如果敌人在正下方则将发动突袭。（落点必须能够允许存在给予缓冲的物质，例如稻草堆等，如绝不可能存在则无法使用此能力）
[大隐隐于市]：（黑色100）：日常状态下非队员更难记住或分辨你的面容，身旁人数越多效果越强，具体效果由主持人界定。（这个效果并不十分强大，且如果有类似词条含有此效果，则取耗点更高者生效）</t>
  </si>
  <si>
    <t>简介/注释：
他们就像鹰一样，体会真正的自由。我也毫不犹豫，坠落的感觉就像在飞一样，令人心旷神怡。</t>
  </si>
  <si>
    <t>立绘/外形叙述：深绿色的聚雷藤环上插着白色与黄色的小花，淡蓝色的古林语秘印时而浮现在藤环上。由于受到秘印的保护，除非被烈火焚烧，否则花环永不干枯失色——一如森之精与佩戴者间的深厚友谊。</t>
  </si>
  <si>
    <t>制作人：曲奇</t>
  </si>
  <si>
    <t>制作人：白糖</t>
  </si>
  <si>
    <t>制作人：龙舌兰日落-《刺客信条》</t>
  </si>
  <si>
    <t>[英雄登场！]一阶效果（黑色100）：超级英雄入场【仅仅在正常战斗轮开始且你作为第一行动的人时可以触发且使用后必定成为当前场景中最引人注目的单位，突袭轮无法触发，无法用于将自身作为重量炸弹使用，更不能在在战斗中使用】你可以从几乎无限的高度落下并因为下落的势能在落地时摧毁周边的场景并在冲击扬起的尘土中摆出砸地的姿势并缓缓起身，而这一次的跳跃将会无视摔落伤害，但仅仅造成特效，而没有伤害，似乎是因为其中的超级英雄的意志使得这件战衣都变得善良了起来</t>
  </si>
  <si>
    <t>简介/注释：任何的超级英雄都必需要有一个自己的特色战衣以保护他们的私密部位不会在一场毁灭宇宙级的战斗之中裸露出来</t>
  </si>
  <si>
    <t xml:space="preserve">简介/注释：用于防护弹头或弹片对人体的伤害。防弹衣主要由衣套和防弹层两部分组成。衣套常用化纤织品制作。防弹层是用金属（特种钢、铝合金、钛合金）、陶瓷片（刚玉、碳化硼、碳化硅、氧化铝）、玻璃钢、尼龙（PA）、凯夫拉（KEVLAR）、超高分子量聚乙烯纤维（DOYENTRONTEX Fiber）、液体防护材料等材料，构成单一或复合型防护结构。防弹层可吸收弹头或弹片的动能，对低速弹头或弹片有明显的防护效果，在控制一定的凹陷情况下可减轻对人体胸、腹部的伤害。      </t>
  </si>
  <si>
    <t>效果：【防刺】（200绿色）在受到的攻击为近战冷兵器攻击时，额外增加2级护甲。</t>
  </si>
  <si>
    <t>简介/注释：防刺服也称为防刀衣、防刃衣或防刃服，具有防刀割、防刀砍、防刀刺、防带棱角物体刮划、耐磨损、防盗等功能。穿着防刀衣时如遇磨损或用尖刀（利刃、尖锐物体等）切、割、砍、刮、蹭、划时可保护穿着者不受割伤、划伤、蹭伤、砍伤，适用于公安、武警、军队、保安、司机、玻璃加工等从业人员或老人、儿童、中小学生在有被割伤的危险下穿着。</t>
  </si>
  <si>
    <t>效果：仅限女性使用。穿戴者的单回合移动距离上限下降30米（-100）。需要遵守【永不退避】（-150），【永不背弃】（-100）和【心无恶垢】（-150）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当这名角色进行上述条件包含的恶行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同时，封锁技能栏的惩罚更改为封锁装备栏，需要花费与购买、后续跟进强化该装备的总消费相等的资源才能将其解锁。取消将造成的伤害，仅计算为装备彻底损坏。以上损失均需记录进角色的账单中。</t>
  </si>
  <si>
    <t>简介/注释：这是一件悔过修女特制的全身甲，极其沉重且结构复杂，并限制了穿戴者的视野和行动。</t>
  </si>
  <si>
    <t>立绘/外形叙述：一层薄薄的不明材质的黑色紧身衣，似胶状的手感却又不会有涩感的产生，布满了微小的倒三角型石墨微晶颗粒，当人穿着以后便可以以个人喜好来更改它的模样以契合自身的超级英雄人设，虽然更改出的结果总是会过分张扬</t>
  </si>
  <si>
    <t>立绘/外形叙述：钢铁制成的全身战甲，只留出面部的下半，能够使得旁人一窥修女的容颜。</t>
  </si>
  <si>
    <t>制作人：煎青鱼</t>
  </si>
  <si>
    <t>制作人：未知[图片出处未知]</t>
  </si>
  <si>
    <t>效果：【柔道家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</si>
  <si>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简介/注释：道场的常见练功服，是柔道家们最喜欢的选择。</t>
  </si>
  <si>
    <t>简介/注释： 曾经的拥有者是一名诸神仇恨之人，被下了不死的诅咒，让其永生痛苦。</t>
  </si>
  <si>
    <t>效果：</t>
  </si>
  <si>
    <t>效果：【极寒庇护】四阶效果（紫色400）：寒冬之主投放往受极寒苦者仅有的浅薄庇护，投往极寒者终将化为极寒，与极北寒风为伍，乘寒冬主最后慈悲，降与冷冽于世——装备者将能够在零下80度的环境中正常生活，且最高能够抵抗3级冻伤效果</t>
  </si>
  <si>
    <t>简介/注释：如晚礼服一般优雅而美丽的服饰，却象征着夜空皎月令人恐惧的一面，寂静和低温同月光撒向沉默大地，拥抱恒霜者将被授予月光与冰霜的庇护，算为苦痛下仅存的希望</t>
  </si>
  <si>
    <t>立绘/外形叙述：一件白色的练功服，布料颇为柔顺，几乎没有重量。</t>
  </si>
  <si>
    <t>立绘/外形叙述： 灰色的皮甲，上面刻着古老的文字</t>
  </si>
  <si>
    <t>立绘/外形叙述：其样式为吊带无袖款式的晚礼服，晚礼服的主题颜色用犹如大海般深邃之蓝与天空般纯粹之蓝而编织而成，显得和谐而又得体，上身的吊带设计完美的将穿着者白皙的脖颈，纤细的锁骨，裸露的香肩，就像是至宝一般展现了出来，而胸襟前那洁白的蕾丝花边上也绣上了一朵朵如同真正的蔷薇一般美丽的花儿。而腰间紧紧贴合着纤腰的设计完美彰显着穿着者身为女性魅力的同时，侧身的拉链处也用着小巧而精致的蓝色花儿做出了视觉上的掩饰，而身下的裙摆则是有着一对长短不一但又不显得突兀与违和的非对称设计，右侧的短裙摆处，稍微有些大胆的设计在穿着者的大腿根部稍低一处，而大腿稍低的一处则有着一个浅蓝色并在外围点缀着白色蕾丝边的腿环，而另一侧裙摆最长的一处刚好位于穿着者的脚踝之上，同时裙摆上则有着华丽而又不显俗气的装饰点缀着，在彰显美丽的同时也不会妨碍行动。</t>
  </si>
  <si>
    <t>制作人：欧洲行走初雪</t>
  </si>
  <si>
    <t>[郊狼]三阶效果（蓝色300）：穿戴者的反应力+15
[幻影金属]三阶效果（蓝色300）：穿戴者的被动闪避判定值+45</t>
  </si>
  <si>
    <t>简介/注释：这件胸甲来自于曾经圣城外的传奇之一，六郊狼小队中的一员；他们在旷野眺望孤城，哪怕弹尽粮绝他们也不依不挠的救助着所有还未抵达圣城的人们，他们是猎人们的英雄，也是整座圣城的英雄；</t>
  </si>
  <si>
    <t>简介/注释：因力大无比而闻名的骑士塔尔卡斯的铠甲，
由特殊的黑铁制成，相当沉重。除了塔尔卡斯本人，其他人难以运用</t>
  </si>
  <si>
    <t>效果：【不可知者】（600耗点橙色）:这是隐者议会里面长者级别才有资格穿上的长袍，拥有奇迹级别的隐秘加护，仅仅是真实之眼也不能发现隐秘长袍的加护。因为你的存在感变弱，所以你的潜行判定增加120点结果值 。</t>
  </si>
  <si>
    <t>简介/注释：这是魔法组织——隐者会议为他们里面最高级别的成员——长者所准备的魔法衣服，拥有强大的魔力</t>
  </si>
  <si>
    <t>效果：【身如流云】六阶效果（橙色600）:装备者增加15反应，15精神。
【流云舞】二阶效果（绿色200）:装备者的普通攻击附加40点能量伤害</t>
  </si>
  <si>
    <t>简介/注释：某大能亲手编织的衣物，具有不错的防御力。除此之外，还可以使装备者具有更加强大的行动力。</t>
  </si>
  <si>
    <t>立绘/外形叙述：淡灰色的长袍，上面铭刻着一只眼睛的纹路，你似乎觉得这只眼睛正在看着你。</t>
  </si>
  <si>
    <t>制作人：烈日之辉（二创，黑暗之魂）</t>
  </si>
  <si>
    <t>制作人：浮生为生</t>
  </si>
  <si>
    <t>效果：[战心]五阶效果（红色500）：在受到带有破甲的打击时（无论其等级），进行一次[1D100+壮硕&gt;100]的判定，如果判定成功则无视这次破甲效果，只结算其伤害量，在每回合的第一次判定成功后，该效果都将进入冷却。</t>
  </si>
  <si>
    <t>简介/注释：极精致的丝绸构成，其衣物上灼灼燃烧的火焰是其穿戴者内心战意最极致地体现</t>
  </si>
  <si>
    <t>效果：由于黑神战衣会在一定程度上遮蔽视野，故而使用者的被动闪避判定降低30点。</t>
  </si>
  <si>
    <t>简介/注释：乃是行星级的第一战衣，融入体表，能够削减绝大部分的攻击力与冲击力，如果不能破开黑神战衣的保护，任何利器也不能伤其拥有者分毫。</t>
  </si>
  <si>
    <t>效果：【基础性能——量身打造】：在购买时，使用者可以随意选择至少三条（其中无双为必选词条），至多到全部条属性进行附加，购买时只需要为词条付出耗点*20的积分即可，但是一旦没有选择全部词条而后续又需要解锁词条，那么就需要花费等同于耗点*25的积分。
【血腥之壮硕】（600橙色）：使用者的壮硕+30。 
【血腥之爆发】（600橙色）：使用者的爆发+30。 
【霸者】（600橙色）：使用者的生命+900，但其精神下降30点。 
【血腥之蛮横】（600橙色）：如果你自身的护甲等级达到满值，那么只要你的壮硕值高于目标超过30点，在目标对你造成伤害时，他的破甲效果就不会有效。 
【血腥之庇护】（600橙色）：持有者的护甲等级额外上升4级。 
【血腥之耐久】（600橙色）：使用者的体力增加60点。 
【血腥之回馈】：（600橙色）消耗一个主动动作，恢复自身600点生命。 
【无双】（600橙色）：消耗60点体力开启，并消耗一个瞬发动作，驱散自身的任意一个法术赋予的一个效果，并使得自身接下来能够免疫600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</si>
  <si>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简介/注释：诺亚人类所铸造的众多传奇当中也是最为声名显赫的存在之一，比之魔剑阿波菲斯还要有名。真正不负其名，能够让穿戴者在战场上“无双”的恐怖战甲。</t>
  </si>
  <si>
    <t>【魔威】（600橙色）：使用者的壮硕+40，这需要占用使用者20点能量池上限。
【魔念】（600橙色）：使用者可以抑制其他人的防御判定105，这需要占用使用者10点体力上限。
【不坏魔躯】（600橙色）：使用者的生命上限+900，同时，使用者的精神下降30点。
【堕天】（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【战神】（300蓝色）：若你的护甲为满级，则当你的壮硕高于对方30点时，可将对方的破甲效果无效化，这一点需要占用角色30点体力上限。
【魔焰之翼】（300蓝色）：获得飞行能力，飞行速度等于行走速度，飞行高度等于最高属性*30</t>
  </si>
  <si>
    <t>简介/注释：“在我觉醒以后，世上的一切都将颤抖！啊哈哈哈哈哈哈哈——”</t>
  </si>
  <si>
    <t>立绘/外形叙述：便于身体活动的轻盈和服，为确保剑士的舒适感使用了如丝般顺滑的材质织成，其黑色的表面上分布着些许极具个人风格的橙红色火焰图案</t>
  </si>
  <si>
    <t>立绘/外形叙述：黑色的珠子，融入拥有者体内以后，可以自动覆盖在其体表，形成一套全身战衣。</t>
  </si>
  <si>
    <t>立绘/外形叙述：通体呈现血红色的战甲，花纹简单，古朴却又不失大气，使得穿戴者自有一股大将之风。</t>
  </si>
  <si>
    <t>立绘/外形叙述：漆黑的甲胄，战裙和肩甲上有张扬的金色狮子装饰，背后还有一对地狱恶魔似的紫色翅膀微微扇动。</t>
  </si>
  <si>
    <t>制作人：SCCOM_Hydra，欧洲行走初雪</t>
  </si>
  <si>
    <t>制作人：罪初《吞噬星空》</t>
  </si>
  <si>
    <t>制作人：罪初《最终进化》</t>
  </si>
  <si>
    <t>制作人：罪初《龙将》</t>
  </si>
  <si>
    <t>【掌生之权】（600橙色）：增加使用者45壮硕，该效果需要占用自身30点体力上限。             
【绝死之拒】（600橙色）：每回合恢复你壮硕*3的生命；每日常小时恢复你壮硕*9的生命。
【生死轮回】（600橙色）：每回合恢复你18点能量；每日常小时恢复54点能量。
【幽冥】（600橙色）：增加自身180点被动闪避对抗判定值，该效果需要占用自身40点能量上限。且兑换者的被动防御判定下降60点。                     
【血祭】（600橙色）：增加自身的体力值上限60点。          
【金焱】（600橙色）：每回合恢复你18点体力；每日常小时恢复54点体力。
【至邪】（600橙色）：你的精神+30。</t>
  </si>
  <si>
    <t>简介/注释：传说在遥远的绝域尽头，有一位掌控着生与死的至邪神灵，扭曲着人世间的法则，侵蚀着大陆上的一切生灵。</t>
  </si>
  <si>
    <t>【血谕】六阶效果（橙色600）：被动恢复生命值，每战斗回合的结束阶段恢复[壮硕*3]点生命值且日常每小时恢复[壮硕*9]点生命值，所有的类似效果中只取最高的一种生效，至多恢复至角色的生命值上限。
【冥神护佑】六阶效果（橙色600）：如果你防御判定成功，且这次防御对抗你的结果高于对方30点及以上，那么在伤害结算时如果对方具有破甲等级，则强制令对方的破甲等级在这次结算中下降8级计算。 该效果同一回合内至多触发3次，即使角色身上携带有多个该词条效果，也只取耗点最高的一个生效。
【群魔祷告】六阶效果（橙色600）：防御力等级提升4级</t>
  </si>
  <si>
    <t>简介/注释：自罪孽滋生的血海之中温养的罪孽之宝。由冥神亲自进行祭炼，以使其只留下最纯粹的血气和怨气。即使只是看着这副甲胄，也能感受到其上流转着的血气。那般恐怖的血气不由得使人联想到，被投入血海的生灵，死前究竟经历了何等绝望。</t>
  </si>
  <si>
    <t>【遮挡视线】（100黑色）：你的被动闪避对抗+15.</t>
  </si>
  <si>
    <t>简介/注释：FBI!!Open the door！！！</t>
  </si>
  <si>
    <t>【灵装】（500红色）：你的生命增加500点。                
【狂猎】（600橙色）：角色每有2个护甲等级，那么其伤害量就会被动增加30，使用该词条的被动效果有一回合的冷却时间（即单个增伤效果每回合只能触发一次）。    
【余烬之末】（600橙色）：当你的生命低于壮硕*5时，你的爆发额外增加25点，反应增加10点。</t>
  </si>
  <si>
    <t>简介/注释：暗鸦亲手编织的长皮衣，似乎是为了心上人所准备的。谁会是这个幸运的人呢？没有人知道。</t>
  </si>
  <si>
    <t>立绘/外形叙述：白色的法袍，印着华贵的金色纹路。当使用者催动其中力量时，便会变成黑色的法袍，而其上的金色纹路也会变成血色纹路，且周身有幽冥之气环绕。</t>
  </si>
  <si>
    <t>立绘/外形叙述：造型古朴，呈现出暗紫色的甲胄。只是其上流转的血气破坏了其原本沉稳而不显眼的气质，使其显得极为显眼。这样的战甲在战场上一定会使他的主人成为目标，但是幸运的是，这件战甲也的确拥有保护他的主人的能力。</t>
  </si>
  <si>
    <t>立绘/外形叙述：黑色的风衣，很像范思哲1982款的风衣——也仅仅是像而已。</t>
  </si>
  <si>
    <t>立绘/外形叙述：暗紫色的长皮衣，用料精致，剪裁合体。</t>
  </si>
  <si>
    <t>制作人：罪初《世界RPG》</t>
  </si>
  <si>
    <t>制作人：罪初《轮回乐园》</t>
  </si>
  <si>
    <t>【能量供应】（200绿色）：使用者的能量上限+20。</t>
  </si>
  <si>
    <t>简介/注释：法师穿着的长袍，能够依靠其上的魔法纹路储存一定的能量。</t>
  </si>
  <si>
    <t>【能量供应】（200绿色）：使用者的能量上限+20。
【能量汲取】（100黑色）：每回合恢复使用者3点能量，每日常小时恢复使用者9点能量。
【精神强化】（100黑色）：使用者的精神+5。</t>
  </si>
  <si>
    <t>简介/注释：精工细作的法师长袍，能够依靠其上的魔法纹路储存一定的能量，并且能够自然汲取周围的魔力，并且能对使用者的施法能力提供一定增幅。</t>
  </si>
  <si>
    <t>【能量供应】（200绿色）：使用者的能量上限+20。
【能量汲取】（100黑色）：每回合恢复使用者3点能量，每日常小时恢复使用者9点能量。
【精神强化】（100黑色）：使用者的精神+5。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</si>
  <si>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简介/注释：施加了诸多辅助魔法的法师长袍，能够依靠其上的魔法纹路储存一定的能量，并且能够自然汲取周围的魔力，并且能对使用者的施法能力提供一定增幅。</t>
  </si>
  <si>
    <t>【能量供应】（200绿色）：使用者的能量上限+20。
【能量汲取】（200绿色）：每回合恢复使用者6点能量，每日常小时恢复使用者18点能量。
【精神强化】（200绿色）：使用者的精神+10。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</si>
  <si>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简介/注释：施加了诸多辅助魔法的法师长袍，能够依靠其上的魔法纹路储存一定的能量，并且能够自然汲取周围的魔力，并且能对使用者的施法能力提供极为可观的增幅。</t>
  </si>
  <si>
    <t>立绘/外形叙述：一件有着纹路的法师长袍。可以变幻成常见衣物的样式，也可以变换长袍状态下的颜色。</t>
  </si>
  <si>
    <t>立绘/外形叙述：一件有着极为复杂的纹路的法师长袍。可以变幻成常见衣物的样式，也可以变换长袍状态下的颜色。</t>
  </si>
  <si>
    <t>立绘/外形叙述：一件有着令人眼花缭乱的纹路的法师长袍。可以变幻成常见衣物的样式，也可以变换长袍状态下的颜色。</t>
  </si>
  <si>
    <t>立绘/外形叙述：一件有着令人眼花缭乱的纹路，以精贵材料制成的的华丽法师长袍。可以变幻成常见衣物的样式，也可以变换长袍状态下的颜色。</t>
  </si>
  <si>
    <t>【魔痕生命】（100黑色）：使用者的生命上限+100。</t>
  </si>
  <si>
    <t>简介/注释：拾荒者的铠甲，得到了一定的改良，能够结合魔痕的力量。</t>
  </si>
  <si>
    <t>【魔痕生命】（100黑色）：使用者的生命上限+100。
【魔痕力量】（100黑色）：使用者的爆发+5。</t>
  </si>
  <si>
    <t>简介/注释：界限者的铠甲，得到了进一步的改良，能够结合魔痕的力量，并且能够更好的保护战斗下的界限者，同时也能增强魔痕的力量。</t>
  </si>
  <si>
    <t>【魔痕生命】（100黑色）：使用者的生命上限+100。
【魔痕力量】（100黑色）：使用者的爆发+5。
【轻灵金属】（100黑色）：使用者的反应+5。</t>
  </si>
  <si>
    <t>简介/注释：拓荒者的铠甲，得到了进一步的改良，能够结合魔痕的力量，并且能够更好的保护战斗下的拓荒者，同时也能增强魔痕的力量。使用了新型金属，更加轻巧坚固。</t>
  </si>
  <si>
    <t>【魔痕生命】（200绿色）：使用者的生命上限+200。
【魔痕力量】（100黑色）：使用者的爆发+5。
【轻灵金属】（100黑色）：使用者的反应+5。
【深渊行走】（200绿色）：角色可以无视地形带来的影响，可以无视光滑或者凹凸不平的地形。仅限于地形，像是高温寒冷等环境影响无法免疫。</t>
  </si>
  <si>
    <t>简介/注释：深渊行走者的铠甲，得到了进一步的改良，能够结合魔痕的力量，并且能够更好的保护战斗下的深渊行走者，同时也能增强魔痕的力量。使用了新型金属，更加轻巧坚固，同时能够适应深渊地区的环境。</t>
  </si>
  <si>
    <t>立绘/外形叙述：经过改良的铁甲，能够保护躯干部分。</t>
  </si>
  <si>
    <t>立绘/外形叙述：合金打造的新型战甲，能够帮助到战斗中的界限者。</t>
  </si>
  <si>
    <t>立绘/外形叙述：稀有金属打造的新型战甲，能够帮助到战斗中的拓荒者。</t>
  </si>
  <si>
    <t>立绘/外形叙述：结合各种战斗形态，以记忆金属结合新科技打造的战甲，能够完美配合深渊行走者的战斗，也能够适应深渊地区的恶劣环境。</t>
  </si>
  <si>
    <t>【基础性能】：穿戴此装备者，在任何情况下，不可以选择以闪避应对以你为目标的效果。进入极限生命时不可以受到任何治疗效果，且死亡时可以进行一段长rp，死后尸体必定面部朝下，且右手伸出，手指前方，你的身躯将会血流不止，直至完全染红地面。
【保护团员是我的职责】（100黑色）：当在你本回合移动距离范围内的任何友方单位受到攻击时，你都可以发起并必须发起一次援护。
【Ride on!】（400紫色）：在角色本应该受到攻击而导致角色陷入[濒死状态]时，角色仍然可以在保留极限生命值的情况下继续战斗2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冷却为每个干涉任务触发一次（多个极限生命值的效果无法叠加，且共享冷却时间，玩家有权利自行判定多个角色携带的极限生命值效果中哪一个生效）。</t>
  </si>
  <si>
    <t>简介/注释：“我们所做的一切，并非全部木大……”                 “只要不停下来，道路就会不断眼神……”                  “所以，不要停下来啊……”</t>
  </si>
  <si>
    <t>【护梁】（600耗点橙色）：该效果占用10点体力并且受【永不背弃】限制——你每有1级的护甲等级，在受到攻击时你就可以得到固定15点的伤害减免，拥有多个连锁护甲词条的角色可以自行选择一个自身拥有的任意等级的连锁护甲生效，其余连锁护甲效果则视为被覆盖（无法生效）。
【受难】（600耗点橙色）：该词条仅限于瞬发释放技能使用，可以在接下来的伤害中免疫500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</si>
  <si>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简介/注释：何不高歌？军在外，黑云压城，十死无生。
何不纵舞？三千美，长袖轻飘，朝纲紊乱。
一人一枪，可叫神佛遮眼，天地悲怆。护国梁，受天难。吾面前，勿妄高歌。</t>
  </si>
  <si>
    <t>效果：
【能量供应】（600橙色）：使用者的能量上限+60。
【能量汲取】（600橙色）：每回合恢复使用者18点能量，每日常小时恢复使用者54点能量。
【精神强化】（600橙色）：使用者的精神+30。
【法术强化】（600橙色）：角色在发动非常规攻击时（这里指主动/引导动作释放的固定伤害类技能，不包括以技能形式发动的通常攻击），可以使角色造成的伤害量外加300点。</t>
  </si>
  <si>
    <t>简介：这是一个大魔导师得道成神之日所穿着的魔法长袍，在沐浴了神之光辉后原本就富有魔力的长袍变得更加强大。</t>
  </si>
  <si>
    <t>效果：【灵活设计】（200绿色）：你的反应+10。</t>
  </si>
  <si>
    <t xml:space="preserve">简介/注释：蝙蝠侠的战衣脱胎于韦恩公司的应用科技部门研制的“高级单兵生存服”，由双层碳合金制作而成，强化关节让使用者能够活动自如。战衣能够抵挡刀子和子弹的非正面射击，具有很强的实战用途。经过布鲁斯韦恩日后的改良，蝙蝠衣穿起来更为得体与美观。早前的蝙蝠战衣与头盔连为一体，脱下来就很麻烦，在《黑暗骑士》中，编导还特意为布鲁斯韦恩设计了可任意摘取的头盔，实用性得到大大增强。
</t>
  </si>
  <si>
    <t>立绘/外形叙述：一件有几个弹孔和干涸血迹的酒红色西装，似乎存在着神奇的因果律附加其上。</t>
  </si>
  <si>
    <t>立绘/外形叙述：一件紫色长袍，在长袍的衣口袖口处都镶有金线。长袍衣扣都是各色宝石，宝石上都被雕刻了符文。</t>
  </si>
  <si>
    <t>制作人：罪初（这么臭的东西有必要说明出处吗）</t>
  </si>
  <si>
    <t>制作人：异质化</t>
  </si>
  <si>
    <t>制作人：罪初《蝙蝠侠》</t>
  </si>
  <si>
    <t>效果：【寿衣】（绿色200）：在命中目标后可以选择与目标强制进行一次精神对抗，若对抗成功则使其触发[恐惧2]debuff。（[恐惧2]：难以言喻的恐慌感涌上心头，进行的任何战斗对抗类判定都将下降30点的结果值。）</t>
  </si>
  <si>
    <t>简介/注释：墓中难存血肉体，却藏灵性于此衣。</t>
  </si>
  <si>
    <t>效果：
[寰宇]（600耗点橙）：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[渊]（600耗点橙）：穿戴者增加30点壮硕。</t>
  </si>
  <si>
    <t>简介/注释：
从那之后，ES社便暗中以全星系乃至该维度最高端的技术水平为其打造制式型武装。
此为[宙读]，披此凭依之人将被允许窥探渊之貌。</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</si>
  <si>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【生机】（600橙色）（未解锁）：占用60体力上限，每战斗回合的结束阶段恢复[壮硕*6]点生命值且日常每小时恢复[壮硕*18]点生命值，所有的类似效果中只取最高的一种生效，至多恢复至角色的生命值上限。
【精气】（600橙色）（未解锁）：壮硕+30。
【生长】（600橙色）（未解锁）：爆发+30。
【元气】（600橙色）（未解锁）：体力+60。
【扎根】（600橙色）（未解锁）：如果你自身的护甲等级达到满值，那么只要你的壮硕值高于目标超过30点，在目标对你造成伤害时，那么他的破甲效果将视为没能击破你的护甲（即可以保留其在没有击破护甲时免除护甲伤害减免的效果）。
【附依】（600橙色）（未解锁）：你每有1级的护甲等级，在受到攻击时你就可以得到固定15点的伤害减免，拥有多个连锁护甲词条的角色可以自行选择一个自身拥有的任意等级的连锁护甲生效，其余连锁护甲效果则视为被覆盖（无法生效）。
【长生】（600橙色）（未解锁）：占用60体力上限；
1.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2.在战斗续航的极限生命值状态下，能够作用于角色的负面效果的数量降低至至多一个，且角色不会受到疼痛带来的负面效果的影响。在角色持有多个该词条时将自动选择其中最高的那一个，其余类似效果视为覆盖。</t>
  </si>
  <si>
    <t>简介/注释：草木为凭依，本源化灵气。映照天地乙木象，证见长生机。</t>
  </si>
  <si>
    <t>效果：
【基础性能】：该装备在穿戴时可以变成任意样式的衣服，但不影响其数据。
【雾披】（600橙色）：你的反应+30。
【若梦】（600橙色）：你的常规攻击伤害增加120点。</t>
  </si>
  <si>
    <t>简介/注释：雾气缭绕，如梦似幻。
半睡半醒之间，似乎有一个身影向你走来。
他向你伸出了手，等待着你的回应。</t>
  </si>
  <si>
    <t>立绘/外形叙述：一件色泽艳丽的纸衣，准确地说，衣服上面的红色颜料也太鲜艳了……</t>
  </si>
  <si>
    <t>立绘/外形叙述：草藤所编制的衣袍，外表有枯色，生机蕴其中。</t>
  </si>
  <si>
    <t>立绘/外形叙述：本体仅仅是一团雾气的存在，却能够随着使用者的心意变成各种各样的衣服，只要使用者的脑海中切切实实存在那件衣服的样子。</t>
  </si>
  <si>
    <t>制作人：小灰（2997260872）</t>
  </si>
  <si>
    <t>效果：【蛹变】（黑色100）：被动效果：获得15被动闪避加成。无法获得[飞行]词条加成
（消耗7500积分解锁）【化蝶】（蓝色300）：被动效果：增加15反应。
（消耗7500积分解锁，替换[化蝶]）【振翅】（橙色600）：被动效果：失去20眷顾，增加40反应。
（消耗12500积分解锁，替换[蛹变]）【飞舞】（橙色600）：被动效果：失去10眷顾，获得105被动闪避加成。无法获得[飞行]词条加成
（消耗12500积分解锁）【扶摇】（红色500）：被动效果：失去30点壮硕，获得120主动闪避加成
（消耗12500积分解锁）【飘荡】（红色500）：被动效果：失去30点壮硕，获得回合内额外获得4ap
（消耗15000积分解锁）【彩华】（橙色600）：被动效果：当持有者进行闪避动作时，可以额外进行2次重投，取其中的最大值作为最终数值。
（消耗15000积分解锁）【升腾之梦】（橙色600）：以一个主动动作发起攻击并消耗n*100生命值，让攻击额外附加n*60的伤害，n最高为6
（消耗15000积分解锁）【黄粱之上南柯梦】（橙色600）：被动效果：造成有效伤害后，恢复180生命值。
（消耗15000积分解锁）【遍体鳞伤不能眠】（橙色600）：被动效果：角色受到的生命恢复效果增加120生命值。当角色同时被多个该词条效果影响时，只取其中耗点最高的效果生效，其余的视作被覆盖。
（消耗15000积分解锁）【入瓮】（橙色600）：被动效果：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（消耗15000积分解锁）【梦幻泡影，仍归于一梦中】（橙色600）：消耗一个主动动作，失去300生命值与90被动闪避补正（持续至本次战斗结束），使你本回合的攻击获得240的伤害加成</t>
  </si>
  <si>
    <t>简介/注释：纯黑色的长袍，由所有化蝶失败的毛虫的蛹做成。每解锁一个效果，就有无数个蛹尽力蝶化，然而那蝶化的生命永远不可能飞向空中，只能被你永远束缚在长袍中。你穿戴蝴蝶，而你亦是身上蝴蝶的一员。梦中一日成蝶，微火烛光间飞舞。</t>
  </si>
  <si>
    <t>效果：【结茧】（黑色100）：被动效果：获得100生命值上限加成
（消耗12500积分解锁，替换[结茧]）【一次破茧】（橙色600）：失去5眷顾，获得650生命值上限加成
（消耗10000积分解锁）【二次破茧】（紫色400）：被动效果：失去30精神，额外获得35壮硕
（消耗5000积分解锁，替换[二次破茧]）【三次破茧】（橙色600）：失去10眷顾和30精神，额外获得50壮硕
（消耗15000积分解锁）【四次破茧】（橙色600）：被动效果：失去30协调，额外获得6级护甲等级
（消耗15000积分解锁）【五次破茧】（橙色600）：被动效果：封锁40能量池上限，角色每战斗回合的结束阶段恢复[壮硕*5]点生命值且日常每小时恢复[壮硕*15]点生命值；所有的类似效果中只取最高的一种生效，至多恢复至角色的生命值上限。
（消耗15000积分解锁）【六次破茧】（橙色600）：消耗一个主动动作，失去200点生命值，获得血量为800的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
（消耗15000积分解锁）【七次破茧】（橙色600）：消耗一个主动动作，失去600点生命值，本回合的被动防御判定增加180
（消耗15000积分解锁）【八次破茧】（橙色600）：封锁40体力池上限，角色受到的治疗效果额外增加200。当角色同时被多个该词条效果影响时，只取其中耗点最高的效果生效，其余的视作被覆盖。
（消耗15000积分解锁）【飞蛾之梦】（橙色600）：消耗一个主动动作，使近战范围内的一名友方角色获得9级护甲一回合
（消耗15000积分解锁）【亲吻烛火，燃至灰烬】（橙色600）：消耗一个主动动作，失去500点生命值，使近战范围内的一名除你以外的友方单位获得200通常攻击伤害加成直到战斗结束。只有技能结束后方能再次释放此技能。</t>
  </si>
  <si>
    <t>简介/注释：银灰色的长袍，那是由与无数彩蝶一同养大的飞蛾结成的蚕丝编制的。飞蛾相信，自己也是一只美丽的蝴蝶，只是在破茧途中出了差错。于是飞蛾不断地重复结茧和破茧，直至被烛火燃烧成为灰烬的一刻。</t>
  </si>
  <si>
    <t>效果：
【法力源泉】（600橙色）：你每回合能够恢复18点能量；日常每小时能够恢复54点能量。
【智慧源泉】（600橙色）：你的精神+30。
【不朽王座】（600橙色）：当你释放任何法术体系，精神异能体系的直接攻击技能，或远程赋能攻击时，其最终体系增伤上升精神*1，但其需要额外支付1点ap。该效果无法与其他同类型增加体系增伤的效果叠加。
【高速神言】（600橙色）：当角色进行引导类型技能时，可以减少引导技能5点AP消耗，每回合只能生效一次（即使角色拥有多个高速神言效果），而减少引导也不得低于4AP的消耗，一次战斗只能对同一个技能生效一次。当角色同时拥有多个该词条效果时，只取其中耗点最高的效果生效，其余的视作被覆盖。</t>
  </si>
  <si>
    <t>简介/注释：不朽王座奖法袍“源泉”，传奇魔法师路西恩.伊文斯的又一次荣誉的象征。同时也是一件位列传奇阶级的物品。</t>
  </si>
  <si>
    <t xml:space="preserve">【惊骇】（橙色600）：悠久亘古的恐惧从虚空之中蔓延而来，深深植入周遭敌人心中，使他们窜逃于恐惧之中——穿戴者可以通过一个主动动作并消耗10点能量，指定以自己为中心半径30m内的罩形范围内的三名敌人进行一次精神对抗，若对抗成功则使敌方角色强制向与你相反的方向移动45m，若敌方一次移动距离不足45m，则会自动消耗其ap，直至补足为之。若AP不足则会将补足持续到能够补足为止。该技能使用后将会进入3回合冷却。
【亵渎】（橙色600）：黑暗的能量亵渎着亡者尸体，将其分裂销毁，从中搜取额外物品——通过一个瞬发动作并消耗10点能量，将以自己为中心半径30m内的罩形范围内的至多三名敌方角色的尸体亵渎销毁，选中我方X名角色（X为亵渎的尸体数量），为其恢复6点体力/能量，提高主动防御对抗30点，并叠加一层不可超过最大值的护甲等级，自己不可成为选中对象，该增益最多可持续3回合。
</t>
  </si>
  <si>
    <t xml:space="preserve">简介/注释：这就是Nekros，灵魂操纵者。
Nekros拥有整个战场，Tenno。死亡就是他的舞台。
</t>
  </si>
  <si>
    <t>立绘/外形叙述：纯黑色的长袍，带有兜帽和能及到脚裸的长袖，但没有固定的腰带。初时只有背后有一大片白色的蝶翼花纹，每解锁一个效果，身上就会出现更多五颜六色又分布不规则的荧光蝴蝶花纹。花纹并不是死的，而是活的，仍会在你的身上漫无目的的飞舞，而你的背后的白色蝶翼花纹也会逐渐被颜色染上。在解锁4个效果后，你的后背会出现不断变色的渐变色蝶翼特效。在你周围会有无数飞舞的蝴蝶的幻象。而解锁更多只会让你被虚幻的蝴蝶感染，身上也会看到零星的蝴蝶翩翩起舞。如果有人看到七彩的蝴蝶，如极光般在流过的话，那一定是你来过了吧。</t>
  </si>
  <si>
    <t>立绘/外形叙述：银灰色的长袍，带有兜帽和能及到脚裸的长袖，但没有固定的腰带。初时只有背后有一大片白色的蛾翼花纹，每解锁一个效果，背后的蛾翼花纹就会扩大。在解锁4个效果后，蛾翼会在长袍背后长出，然而那并不是能让你飞行的翅膀。在你周围会有仅一个的飞蛾的幻象。而解锁更多的词条时，你的外侧会逐渐出现白色外骨骼，宛如皮甲一样。解锁6个效果后，你的蛾翼会熊熊燃烧，虽然是没有热度也没有温度的火焰，解锁的效果越多，火焰就会逐渐变成不断变换的渐变色，亦会蔓延到你的周身。你偶尔会感到被火焰灼烧的刺痛，但你绝不会悲伤，因为你看，你现在多像一只美丽的蝴蝶啊。</t>
  </si>
  <si>
    <t>立绘/外形叙述：白色的法袍，并无过多繁复的花纹，穿在身上甚至有可能被错认为教廷中人——一个魔法师被认为是神职人员，这对于教廷来说大概是莫大的讽刺。</t>
  </si>
  <si>
    <t>制作人：难鸣钟</t>
  </si>
  <si>
    <t>制作人：罪初《奥术神座》</t>
  </si>
  <si>
    <t>［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时，该防具则可在被装备时视为共生体融入装备者的身体之中，并且根据装备者的意愿决定自主变换其外形装饰，例如西装或者铠甲之类的外形——只是外形而已。若使用者有基因相关的序列条目，则该防具将绑定使用者的基因，而后，使用者可以通过相关的肉体组织来为该防具绑定新的测序基因。若未绑定相关基因的有机体抑或无机体将无法装备该防具。
［Fortituded］（未解锁）150/300/450/600资历值加成：该装备的防御力耗点变更为150/300/450/600，效果耗点不增加，在具有相应阶级的攻击力耗点后该道具的防御力等级变更为1/2/3/4。在购买时只需要花费资历值加成*20的积分，后续增加资历值加成花费资历值加成*25的积分。
［Offensived］（未解锁）600资历值加成：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Defensived］（未解锁）300/600资历值加成：可以使角色在每次成功防御时，在原本的防御成功的伤害减免基础上享受额外的相当于自身[壮硕值*1]/[壮硕值*2]的伤害减免，当角色同时拥有多个该词条效果时，只取其中耗点最高的效果生效，其余的视作被覆盖。
［Unshakabled］（未解锁）600资历值加成：如果你自身的护甲等级达到满值，那么只要你的壮硕值高于目标超过30点，在目标对你造成伤害时，那么他的破甲效果将视为没能击破你的护甲（即可以保留其在没有击破护甲时免除护甲伤害减免的效果）。
［Connected］（未解锁）200/400/600资历值加成：你每有1级的护甲等级，在受到攻击时你就可以得到固定5/10/15点的伤害减免，拥有多个连锁护甲词条的角色可以自行选择一个自身拥有的任意等级的连锁护甲生效，其余连锁护甲效果则视为被覆盖（无法生效）。
［Restoratived］（未解锁）200/400/600资历值加成：可以使角色每战斗回合的结束阶段恢复[壮硕*1/2/3]点生命值且日常每小时恢复[壮硕*3/6/9]点生命值，这是一个被动效果，且所有的类似效果中只取最高的一种生效，至多恢复至角色的生命值上限。
［Imitatived］（未解锁）200/400资历值加成：在装备者为有机体，且该装备为共生状态时，在你获得一个生物的生物组织后，你可以变形为该生物，并且在面对生物学方面的检验时和该生物本体无异，也不会被该生物的同类发现异常（仅指形体方面）——但你不能据此获得该生物的能力。该能力于24小时内最多发动1/2次。</t>
  </si>
  <si>
    <t>简介/注释：S公司于深潜计划中通过对于“圣碑”的逆向解析而获得的第二例成功原型。
Prototype NO.2——神经与黑铁构建而成之躯壳。</t>
  </si>
  <si>
    <t>效果：[无上天威]三阶效果（蓝色300点）：若你为光明生物，且至少学习了2个奇迹体系的技能，则你的精神力+15。
[信仰壁垒]六阶效果（橙色600点）：若你的眷顾值＞（爆发力+协调性），则你获得5防御力等级。</t>
  </si>
  <si>
    <t>简介/注释：
虔诚的信仰比钢铁还要坚固。</t>
  </si>
  <si>
    <t xml:space="preserve">效果：你受【永不背弃】【永不退避】效果影响，这为你提供250点抵点。你的能量池被固定占有20点
【肆虐无边】（500耗点）：你的主动闪避获得75点加值
【游蛇无踪】（500耗点）：你的被动闪避获得75点加值
【摧枯拉朽】（600耗点）：你的主动防御获得90点加值
</t>
  </si>
  <si>
    <t>简介/注释：来自太阳席卷而来的能量粒子风暴被一道意念截取，然后作为礼物赠送给了自己的友人</t>
  </si>
  <si>
    <t>[仁者无敌]：需要遵守[心无恶垢]和[不杀之刃]的扮演原则</t>
  </si>
  <si>
    <t>简介/注释：白甲仁王云昆失踪后，仁王甲音讯全无。数十年后，一位王姓铁匠自称受仁王临终所托保管仁王甲，此言一出，立时激起万人骚乱，各路豪杰纷纷前往顽石城。在一次空前的盛会上，这件破烂般的白甲让无数人失声。</t>
  </si>
  <si>
    <t>立绘/外形叙述：
血之红与铁之黑相映的风衣。
于技术层面上采用生物的神经组织与黑铁逆向构建而成。
虽然看上去只是件衣服，但于其周遭却散发着一种难以言说的氛围。</t>
  </si>
  <si>
    <t>立绘/外形叙述：一件略有透明但实则不可内视的衣物，其布料之中时不时泛起螺旋状的纹路，螺旋中央总是会闪过一道明亮橙红的光芒</t>
  </si>
  <si>
    <t>立绘/外形叙述： 白色的铠甲，原本的附魔花纹全部扭曲变形，破损的好像经由巨人践踏过一般，残留的灵能波动又让人怀疑其是否遭遇过游龙和巨龙的双重摧残。</t>
  </si>
  <si>
    <t>制作人：孤魄独行</t>
  </si>
  <si>
    <t>制作人：ALL AS ONE</t>
  </si>
  <si>
    <t xml:space="preserve">效果：
[隐秘行动]三阶效果（蓝色300）：角色在进行潜行判定时获得60点加值。
[幽能环路]六阶效果（橙色600）：角色的可用AP+3。
[感知增幅]二阶效果（绿色200）：协调+20，占用20点体力上限。
</t>
  </si>
  <si>
    <t>简介/注释：恶劣环境防护服（下简称防护服）是一种附带头盔或者头套的，包裹全身的高分子材料服装。最初是为那些在高温和极寒星球工作的矿工开发 ，在热量检测设备的帮助下，防护服的温度调节装置可以保护使用者。现如今防护服是人族幽灵的标准战斗装备，幽魂也都装备有类似的防护服，不过他们使用的类型更厚，织造更加密实，这能使幽魂的力量和敏捷程度得到更大的提升。</t>
  </si>
  <si>
    <t>效果：
[隐秘行动]六阶效果（橙色600）：角色在进行潜行判定时获得120点加值。
[幽能环路]六阶效果（橙色600）：角色的可用AP+3。
[幽能屏蔽]六阶效果（橙色600）：角色在面对[燃烧]，[冻伤]，[流血]，[麻痹]，[中毒]等效果时，可以将对方施加的效果按照降低2级处理，至多可以降低至0级，在降低至零级时视为对方施加的效果不再对你造成任何负面影响。
[感知增幅]六阶效果（橙色600）：协调+60，占用60点体力上限。</t>
  </si>
  <si>
    <t>简介/注释：幽灵防护服内更密布着先进的电路系统，它们覆盖了除了头部以外的身体各处，用来干预幽灵的幽能；防护服还内置了对幽能拥有敏感性的人工肌肉纤维，这用来增强幽灵们的体能；防护服装备了通讯单元，一台计时设备也被安装在它的计算机内，通过它，幽灵可以在科普鲁星区的各个角落获知时间。这种防护服只能对小型武器的射击起到有限的防护。从外表上看，有不断的光脉冲从防护服上穿过。
防护服的头盔可作为防化面罩，整套防护服可以提供完整的生命支持以及有限的NBC（核/生/化）防护。</t>
  </si>
  <si>
    <t>效果：[闪红]六阶效果【橙色600】散发着赤光的红蝶漫天飞舞，若是深陷其中难免无法自拔。失去30被动防御加成，获得105被动闪避加成。
(消耗15000积分解锁)[醒红]六阶效果【橙色600】失去20点体力，获得80能量池上限
(消耗15000积分解锁)[盲红]六阶效果【橙色600】失去10体力值和能量上限，战斗轮次每回合恢复24能量值，日常轮次每小时恢复72能量值
(消耗15000积分解锁)[眠红]六阶效果【橙色600】失去10爆发，占用20点体力上限，获得30精神，15反应
(消耗15000积分解锁)[晕红]六阶效果【橙色600】失去10壮硕，占用20点能量上限，获得30反应，15精神
(消耗15000积分解锁)[悬红]六阶效果【橙色600】当持有者在当前回合中的某个判定失效时，可以额外进行1次重投，取其中的最大值作为最终数值。这个效果的使用次数至多为3次，若该词条为被动生效效果，则这个次数会在每个回合的开始阶段重置。当角色同时拥有多个该词条效果时，只取其中耗点最高的效果生效，其余的视作被覆盖。</t>
  </si>
  <si>
    <t xml:space="preserve">简介/注释：初始会拥有一只红蝶，大小尺寸等同于调律者的手掌大小，每解锁一个条目额外获得一只红蝶。调律者能控制红蝶的飞行，红蝶不具备五感，没有用作探查工具的效用
</t>
  </si>
  <si>
    <t>立绘/外形叙述：
外形华美，装饰着细碎的宝石的欧式纯白色连衣裙，就连装饰都是纯白的。但在丝绒中微微闪烁着赤红的光芒，那红光转瞬即逝，又会在不经意间重现。每多解锁一个词条，连衣裙的布料就会被染黑一分，装饰会闪出异样的色彩。当解锁完全后，衣物将犹如闪烁着红光，飞舞着红蝶，拥有繁星的夜空。</t>
  </si>
  <si>
    <t>制作人：白糖--《星际争霸II》</t>
  </si>
  <si>
    <t>[杀人魔的红雨衣]二阶效果（绿色200）：在能见度低的地方（具体由主持人判断）潜行判定增加60点结果值</t>
  </si>
  <si>
    <t>简介/注释：这是都市怪谈之一红雨衣杀人魔的标志性的道具之一，由于大家对红雨衣杀人魔的恐惧，使这件红色雨衣具有了特别的意义。</t>
  </si>
  <si>
    <t>[爆炸附魔]三阶效果（蓝色300）:一个箭袋最多容纳20支箭矢，每天开始的时候可以为其中的箭矢附加爆炸特效，每天只能进行一次附魔，每天零点刷新一次附魔。
[爆炸]：攻击后额外对20*20cm范围内的所有目标造成的额外30点物理伤害</t>
  </si>
  <si>
    <t>简介/注释：为猎魔人而设计的专用箭袋，可以使放入其中的箭矢被预定的附魔刻印所附魔，大大节省了猎魔人们的花费。能够为放入其中的箭矢附加爆炸效果。</t>
  </si>
  <si>
    <t>[冰冻附魔]四阶效果（紫色400）:一个箭袋最多容纳20支箭矢，每天开始的时候可以为其中的箭矢附加冻伤2，这个效果存在一回合，可以刷新不能叠加，每天只能进行一次附魔，每天零点刷新一次附魔。
[冻伤2]：冻伤者与壮硕、爆发和协调相关的判定下降40点结果值，且角色发起的主动攻击动作判定额外再下降20点结果值。</t>
  </si>
  <si>
    <t>简介/注释：为猎魔人而设计的专用箭袋，可以使放入其中的箭矢被预定的附魔刻印所附魔，大大节省了猎魔人们的花费。能够为放入其中的箭矢附加冰冻效果。</t>
  </si>
  <si>
    <t>[火焰附魔]三阶效果（蓝色300）:一个箭袋最多容纳20支箭矢，每天开始的时候可以为其中的箭矢附加燃烧2，每天只能进行一次附魔，每天零点刷新一次附魔。
[燃烧2]：燃烧者在每个大回合结束时将会下降30点生命值，在日常轮中每10分钟下降90点生命值，且燃烧者在每次消耗AP时，自己都将下降这次AP消耗量*10的生命值。可以通过合理的扑灭来解除此效果，燃烧效果无法叠加但是可以通过不断命中对方来刷新，在一些无法燃烧的特定环境或特定目标上，无法触发燃烧效果</t>
  </si>
  <si>
    <t>简介/注释：为猎魔人而设计的专用箭袋，可以使放入其中的箭矢被预定的附魔刻印所附魔，大大节省了猎魔人们的花费。能够为放入其中的箭矢附加火焰效果</t>
  </si>
  <si>
    <t>立绘/外形叙述： 特别宽大的红色雨衣，可以将一个人的身形全部罩进去。看上去有一点破旧了，上面有一些不同的红色斑迹。</t>
  </si>
  <si>
    <t>立绘/外形叙述： 黄色漆的皮质箭袋，是为猎魔人而设计的专用箭袋，可以使放入其中的箭矢被预定的附魔刻印所附魔，大大节省了猎魔人们的花费。能够为放入其中的箭矢附加爆炸效果。</t>
  </si>
  <si>
    <t>立绘/外形叙述： 白色漆的皮质箭袋，是为猎魔人而设计的专用箭袋，可以使放入其中的箭矢被预定的附魔刻印所附魔，大大节省了猎魔人们的花费。能够为放入其中的箭矢附加冰冻效果。</t>
  </si>
  <si>
    <t>立绘/外形叙述： 红色漆的皮质箭袋，是为猎魔人而设计的专用箭袋，可以使放入其中的箭矢被预定的附魔刻印所附魔，大大节省了猎魔人们的花费。能够为放入其中的箭矢附加火焰效果。</t>
  </si>
  <si>
    <t>制作人：修斯</t>
  </si>
  <si>
    <t>［光学隐形］五阶效果（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t>
  </si>
  <si>
    <t>简介/注释：一种来自未来的高科技影身斗篷，常用于执行特殊暗杀任务时携带。经过救赎之舟技术部的升级后，具有了更靠谱的隐身功能。</t>
  </si>
  <si>
    <t>效果：[轻灵斗篷]三阶效果（蓝色300）：日常轮中协调判定增加30点结果值</t>
  </si>
  <si>
    <t>简介/注释：巡游山林猎人们较难以用到的斗篷，源自于材料的稀有</t>
  </si>
  <si>
    <t>效果：[功德无量 众生愿力]四阶效果（紫色400）：每战斗回合的结束阶段恢复[壮硕*2]点生命值且日常每小时恢复[壮硕*6]点生命值，除非是被动效果，使用该词条的效果必须设置持续时间，且所有的类似效果中只取最高的一种生效，至多恢复至角色的生命值上限。</t>
  </si>
  <si>
    <t>简介/注释：功德无量的圣者生前拥有的一件披风，可以带给拥有者众生的祝福 万千生命都不希望圣者死亡，这股愿力带给了披风强大的力量</t>
  </si>
  <si>
    <t>[往日之苦]五阶效果（红色500）：使用枪械时攻击将抑制对方75点闪避判定结果值。
[刻骨难忘]三阶效果（蓝色300）：穿戴者的协调属性+15。</t>
  </si>
  <si>
    <t>简介/注释：先锋猎人导师凯德-6号最后所背负的东西，来自于他的好友，上一任猎人导师安达尔。在好友被以最卑劣的方式暗杀后，凯德披上了他的披风，接过了他的责任</t>
  </si>
  <si>
    <t>立绘/外形叙述：一件淡紫色的斗篷，批到身上之后会自然隐形。仔细观察会看到细密的六角形结构。</t>
  </si>
  <si>
    <t>立绘/外形叙述：外面来看是一个灰色的斗篷，上面是用一种极其柔韧的不知名材料构成，摸起来手感细腻丝滑。且极度的轻便，这可以让这些矫健的猎手们可以更加快速地进行着行动，而在进行着攀爬动作时这轻便且柔顺的斗篷也不会对其行动造成任何的影响。而构就斗篷的材料又极度地柔韧，提供了些许防御力</t>
  </si>
  <si>
    <t>立绘/外形叙述： 黑色的粗布披风，但是缠绕着常人不可视的庞大功德与众生愿力</t>
  </si>
  <si>
    <t>制作人：制作人：SCCOM_Hydra【图片来自网络】</t>
  </si>
  <si>
    <t>【夜翼】（黑色100耗点）一阶效果:角色获得飞行能力，飞行速度等于行走速度/2，飞行高度为最高属性*10m。
【爆发提升】（红色500耗点）五阶效果:装备者获得25点爆发
【反应提升】（绿色200耗点）二阶效果:装备者获得10点反应</t>
  </si>
  <si>
    <t>简介/注释：ES社制造，以说话传说中的夜魔为蓝本，对这件披风进行了制造。披风本身则是具有强大的飞行能力，也可以使装备者获得更加快的速度，更加灵活的反应，是ES社销售量最好的产品之一。</t>
  </si>
  <si>
    <t>[遮光]：由于使用的高科技涂层的缘故，阳光完全无法穿透。（具体效果由主持人决定，不可以对种族特异点生效，比如血族和吸血鬼的惧怕太阳效果）</t>
  </si>
  <si>
    <t>简介/注释：原本是为了让刺客能够在黑暗中潜行所准备的夜行装备。完全不透光的特殊材质涂层，全身覆盖的斗篷外形，让这件道具可以很好的帮助人在夜色下隐藏自己。但是，似乎是由于设计和制作这件装备的人过于担心使用者的安全，他们使用了先进的纳米材料，在增加了防御力的同时，却使得它在行动的时候会发出巨大的声响？</t>
  </si>
  <si>
    <t>【魔女祝福】（橙色600耗点）六阶效果:装备角色获得30点精神力加成 。
【法术强化】（绿色200耗点）二阶效果:装备者的非常规伤害额外提升100点能量伤害量。</t>
  </si>
  <si>
    <t>简介/注释：这是传说中的魔女亲手制造的魔法装备，上面附加了强大的魔法。因为是她担心自己的后裔因为魔女狩猎死亡，斗篷上面则是可以加强施法者能力的魔法祝福</t>
  </si>
  <si>
    <t xml:space="preserve">【流风】（300蓝色）：获得飞行能力，飞行速度等于行走速度，飞行高度为最高属性*30m，移动速度被替换为精神*1。
【百幻】（600橙色）：增加使用者精神40点。这一效果需要占用20能量池上限。
【风过无痕】（600橙色）：增加使用者反应40点。这一效果需要占用20能量池上限。          </t>
  </si>
  <si>
    <t>简介/注释：乃是一件风衣模样的宝物，是古星君之一“河风星君”当年所用的宝物。据传河风星君在一次宇宙秘境探索中不幸陨落，在他出发之前，将这件宝物留在了自己的宫殿当中。</t>
  </si>
  <si>
    <t>立绘/外形叙述：如同夜幕一样漆黑的披风，表面则是散发着暗暗的光泽，在飞行的时候会化为两道翅膀，犹如乌鸦一样的可怖骇人。</t>
  </si>
  <si>
    <t>立绘/外形叙述：完全覆盖式的纯黑色斗篷，附带兜帽。朝外的一面材质似乎有点粗糙，开来似乎是用来某种涂料。不过请穿戴之前注意注意，体型太大的话可能会盖不住哦。</t>
  </si>
  <si>
    <t>立绘/外形叙述：淡灰色的斗篷上面有着紫罗兰一样的花纹。肉眼不可看见的魔法灵光附加在斗篷上面，证明了斗篷是一件魔法道具</t>
  </si>
  <si>
    <t>立绘/外形叙述：适合披在背上的白色风衣。干干净净，没有任何其他颜色和装饰。</t>
  </si>
  <si>
    <t>制作人：百合战车ice</t>
  </si>
  <si>
    <t>0-50</t>
  </si>
  <si>
    <t>【邪恶信仰】（600橙色）：装备着的眷顾值+30。
【不朽源泉】（300蓝色）：使用者的体力上限+30。</t>
  </si>
  <si>
    <t>简介/注释：不朽者的祭司所批的斗篷，经年累月之下也沾染了属于不朽者的邪恶恩惠。</t>
  </si>
  <si>
    <t>【机械辅助】（400紫色）：使用者的协调+20。</t>
  </si>
  <si>
    <t>简介/注释：通常用于增强使用者的平衡能力，通过捕捉电信号的方式，帮助使用者校准其动作。</t>
  </si>
  <si>
    <t>效果：只有血族《永夜君王》，血族贵族，血族变异特质五阶可使用该装备。  
【原初之翼】（600橙色）：获得飞行能力，飞行速度等于行走速度，飞行高度无限制，移动速度被替换为精神*1。
【原初之息】（600橙色）：你的协调+30。
【幻胧】（600橙色）：你的反应+40。但这需要占用你20点能量上限。
【虚空行走】（600橙色）：你的被动闪避对抗+90。
【虚空闪烁】（600橙色）（如未在购买时一并选择，则后续需要花费15000积分解锁）：消耗30点能量，进行一次最高距离为相当于你单回合理论移动距离上限的瞬移，冷却为一次战斗，在日常轮当中冷却则不得少于1小时。
【燃金之血】（600橙色）（如未在购买时一并选择，则后续需要花费15000积分解锁）：你的壮硕+30。
【原初之羽】（600橙色）（如未在购买时一并选择，则后续需要花费15000积分解锁）：在每次轮回开始时，你将凝聚出三根原初之羽；在干涉任务中，你需要消耗120点能量（可以分次支付）来进行一次凝聚，每日常12小时最多能凝聚一次。消耗一个主动动作以将原初之羽附加到你当前的武器上，使得你的下一次攻击额外附带你精神*3的伤害（这个效果被视为一个词条位），这一效果每次战斗至多能够发动一次。                         
【启明】（如未在购买时一并选择，则后续需要花费15000积分解锁）：你的精神+40，但是这需要占用你20点能量上限。</t>
  </si>
  <si>
    <t>简介/注释：灵与物的合一，心灵与现实的边界。                         纵然流传千年之久，再见时唯有喟叹。             此物或非人间应有，只可在仙天中寻；      机缘所至，大道临门。</t>
  </si>
  <si>
    <t xml:space="preserve">效果：【滑翔】（250蓝色）：使得角色能够短距离滑翔，并且使角色可以免疫高处的摔落伤害  </t>
  </si>
  <si>
    <t>简介/注释：蝙蝠侠背后的披风同样神通广大，不仅是极为惹眼的外观装饰，同时也是蝙蝠侠战斗中的得力装备。披风闲时与普通布料无甚区别，但通上电流之后，披风内部的分子结构就会立刻重新排列，内部骨架也会变硬，在蝙蝠侠高空坠落的时刻，蝙蝠披风就会变成滑翔伞助蝙蝠侠遨游夜空。</t>
  </si>
  <si>
    <t>立绘/外形叙述：黑色的斗篷，看起来颇为简朴，如果扔在地上，就和破布没有什么区别。如果是神职人员或者是接触过神秘世界的人，或许能够感受到其上的神秘气息。</t>
  </si>
  <si>
    <t>立绘/外形叙述：银色的机械圆环，半套在后颈上，没有什么特殊的装置，看上去就像是某种ar设备一样。</t>
  </si>
  <si>
    <t>立绘/外形叙述：暗金色的一对蝠翼，平时沉寂在血核的周围；当使用者全力催动时，便会出现在其身后。</t>
  </si>
  <si>
    <t>制作人：罪初《永夜君王》</t>
  </si>
  <si>
    <t>效果：【电力存储】（黑色100）：使用者的能量上限+10；
【充电背包】（黑色100）：每回合恢复使用者3点能量，日常每小时恢复使用者9点能量</t>
  </si>
  <si>
    <t>简介/注释：工业技术的结晶，即使在外冒险也不必担心能量耗尽。</t>
  </si>
  <si>
    <t>效果：【电力存储】（黑色200）：使用者的能量上限+20；
【充电背包】（黑色200）：每回合恢复使用者6点能量，日常每小时恢复使用者18点能量</t>
  </si>
  <si>
    <t>效果：【电力存储】（黑色300）：使用者的能量上限+30；
【充电背包】（黑色300）：每回合恢复使用者9点能量，日常每小时恢复使用者27点能量</t>
  </si>
  <si>
    <t>效果：【电力存储】（黑色400）：使用者的能量上限+40；
【充电背包】（黑色400）：每回合恢复使用者12点能量，日常每小时恢复使用者36点能量</t>
  </si>
  <si>
    <t>效果：【电力存储】（黑色500）：使用者的能量上限+50；
【充电背包】（黑色500）：每回合恢复使用者15点能量，日常每小时恢复使用者45点能量</t>
  </si>
  <si>
    <t>效果：【电力存储】（黑色600）：使用者的能量上限+60；
【充电背包】（黑色600）：每回合恢复使用者18点能量，日常每小时恢复使用者54点能量</t>
  </si>
  <si>
    <t>效果：【槽位装载】：在购买时，使用者可以选择附带购买任意数量的缸中之脑（至少1个，上限6个），每个仅需要12000积分；如果拥有小于6个缸中之脑而后续又需要再购买，那么每个缸中之脑就需要花费15000积分；本物品的效果耗点等于缸中之脑数量*600，同时记录的技能耗点也会加算在其中，重量等于100+缸中之脑数量*20，请记得自行修改；
【货源充足】：在购买缸中之脑时，你可以为其制定[法术体系、技艺体系、精神异能]中的一种类型，在购买后你只能在其中记录指定类型的技能；序列库不会回收这整件道具或者单个缸中之脑，但你可以向其他调律者出售本道具，又或者你可以直接弃置单个缸中之脑以及其上记录的技能来空出位置降低耗点。
【缸中之脑-1号槽位】（空置中）（橙色600）：录入技能体系：[填入类型]，可以记录总计优先等级不超过600的技能。装载的技能资历将会叠加在本装备上。
【缸中之脑-2号槽位】（空置中）（橙色600）：录入技能体系：[填入类型]，可以记录总计优先等级不超过600的技能。装载的技能资历将会叠加在本装备上。
【缸中之脑-3号槽位】（空置中）（橙色600）：录入技能体系：[填入类型]，可以记录总计优先等级不超过600的技能。装载的技能资历将会叠加在本装备上。
【缸中之脑-4号槽位】（空置中）（橙色600）：录入技能体系：[填入类型]，可以记录总计优先等级不超过600的技能。装载的技能资历将会叠加在本装备上。
【缸中之脑-5号槽位】（空置中）（橙色600）：录入技能体系：[填入类型]，可以记录总计优先等级不超过600的技能。装载的技能资历将会叠加在本装备上。
【缸中之脑-6号槽位】（空置中）（橙色600）：录入技能体系：[填入类型]，可以记录总计优先等级不超过600的技能。装载的技能资历将会叠加在本装备上。</t>
  </si>
  <si>
    <t>简介/注释：这是一个最多可以放置六个缸中之脑的背包，内置独立供能系统，能为你的大脑提供微电流按摩，无论你是寿元悠长的法师还是醉心技术的匠人都能在这里获得最极致的愉悦！</t>
  </si>
  <si>
    <t>效果：
[披星]（600耗点橙）：穿戴此装备最多可以抵消60点判定减值效果。
[彗]（600耗点橙）：穿戴者增加30点爆发。</t>
  </si>
  <si>
    <t>简介/注释：
ES社（Eternal snak）在[Type-003][Type-004]观测到[克诺诺斯]
之前抢先一步观测到了其存在。
此为[星读]，披此凭依之人将被允许倾听彗之声。</t>
  </si>
  <si>
    <t>立绘/外形叙述：一个体积较大的长方体箱子，附有背带，内置微型供能系统。购买时可附赠一套自定义外观贴纸。</t>
  </si>
  <si>
    <t>制作人：大世落幕《MC-MOD：重力装甲》</t>
  </si>
  <si>
    <t>效果：
【星相前占】（蓝色300）：被动效果：获得45主动闪避加成
【星相后占】（蓝色300）：被动效果：获得45被动闪避加成
【月相占】（黑色150）：被动效果：在单数回合，失去15主动闪避加成，获得45被动闪避加成。
【日相占】（黑色150）：被动效果：在双数回合，失去15被动闪避加成，获得45主动闪避加成</t>
  </si>
  <si>
    <t>简介/注释：
背后的织网与铃铛，以星图占卜形式稍微的预知后面发生的事</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</si>
  <si>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闪避动作时，可以额外进行2次重投，取其中的最大值作为最终数值。当角色同时拥有多个该词条效果时，只取其中耗点最高的效果生效，其余的视作被覆盖。</t>
  </si>
  <si>
    <t xml:space="preserve">简介/注释：从肩胛骨破开的肉翅，在战斗回合使肉翅出现或收起都需要消耗1ap
</t>
  </si>
  <si>
    <t>效果：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罗兰-神圣：『虔信宗教、忠君爱国、勇敢坚强、珍视友谊，人们这样评价他，崇拜他，将他称为英雄』（未解锁）100/200/300点资历值加成。使用者可以以一个主动动作驱离身上任意一个被赋予的1/2/3个负面效果，，你的体力上限-10/20/30
罗兰-原初的帕拉丁：『在他死后，数十万人民因此而昏倒，在那之后，圣骑士精神达到了鼎盛』（未解锁）200/400/600点资历值加成。使用者的生命上限增加300/600/900点。你的能量池上限-10/20/30
罗兰-天使的祝福：『一位天使给与罗兰一把宝剑，嘱托他交给世界上威武的圣骑士。罗兰将剑献给查理曼大帝，并说出了嘱托，查理曼大帝于是将圣剑交托与罗兰之手』（未解锁）200/400/600点资历值加成。使用者的壮硕增加15/30/45，你的能量池上限-10/20/30</t>
  </si>
  <si>
    <t>简介/注释：在悠久的历史中，曾有”崩坏抗体“以百万分之一的概率出现在少女们的体内。
抗体还会在其中的极少数的少女身上构建特殊的纹路——”圣痕“。
拥有”圣痕“的少女获得了控制”崩坏“的力量，在历史上与崩坏抗衡。
公元八世纪时查理曼大帝麾下12圣骑士的首席骑士罗兰，为短暂而辉煌的查理曼帝国的创立立下了不朽的功勋。史上第一位被称作“帕拉丁（即圣骑士）”的人。他骁勇好战，为人正直，拥有无可挑剔的美德。法兰西时代可与亚瑟王相比的骑士</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</si>
  <si>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防御动作时，可以额外进行2次重投，取其中的最大值作为最终数值。当角色同时拥有多个该词条效果时，只取其中耗点最高的效果生效，其余的视作被覆盖。</t>
  </si>
  <si>
    <t>立绘/外形叙述：由琴丝编制成的网，上面挂着14颗细小的铃铛，铃铛随着星图的位置不停移动着。以不同的玲响与琴丝的微鸣，告知星图占卜的结果</t>
  </si>
  <si>
    <t>立绘/外形叙述：先从肩胛骨抽出骨架，而后翅膀吸收宿主的血肉，逐渐聚成庞大的肉翅。解锁外骨骼后，肉翅走位会覆盖灰白的外骨骼。解锁铸血染支架时，重roll会让你的翅膀聚合鲜血，在你的手臂上形成支架，支撑你再一次防御。</t>
  </si>
  <si>
    <t>制作人：小德（崩坏三）</t>
  </si>
  <si>
    <t>效果：[永不退避]（抵点-150）：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
[天堂赋礼]五阶效果（红色500点）：若你具有飞行能力，使你的飞行速度等于自身移动速度，飞行高度无限制，在空中每回合无需移动，可以在任何环境飞行（若你不具备飞行能力，该效果无效）。
[辉候腾扬]四阶效果（紫色400点）：若你具有飞行能力，则你启动或结束“飞行状态”不再消耗AP。</t>
  </si>
  <si>
    <t>简介/注释：“我见主坐在高高的宝座上。他的衣裳垂下，遮满圣殿。其上有炽天使侍立。各有六个翅膀。用两个翅膀遮脸，两个翅膀遮脚，两个翅膀飞翔。”</t>
  </si>
  <si>
    <t>效果：［探测］一阶效果（黑色100）：开启后探测前方扇形15米内所有的电子设备（可穿墙扫描）</t>
  </si>
  <si>
    <t>简介/注释：用电侦器穿透墙壁等障碍物以探测范围内所有电子装置。</t>
  </si>
  <si>
    <t>[负重]一阶效果（黑色100）：每次攻击将额外附带20点攻击力加成。</t>
  </si>
  <si>
    <t>简介/注释：几个镀银的铁环套在手环上形成波澜，这种银色和波澜形成了一种美感</t>
  </si>
  <si>
    <t>［力量增幅］二阶效果（绿色200）：这种手套会加强使用者自身的手臂力量，在近战攻击时会额外的获得40点增幅伤害。</t>
  </si>
  <si>
    <t>简介/注释：一种机械材质的手套，穿戴后会增幅使用者的手臂力量。</t>
  </si>
  <si>
    <t>基础效果[假肢]：这个道具仅限于失去右臂的人形角色佩戴，如果角色的四肢健全，那么选择装备这件物品需要自行断臂（需要在账单中写明，此断臂将无法再被再生）</t>
  </si>
  <si>
    <t>简介/注释：这是为了代替凯尔特神话中的战神努亚达（Nuadha），在纷争之中失去的右臂，由医疗、锻造和工艺之神，迪安·凯希特（Dian Cécht）而制造出的神造兵装。为贝狄威尔失去的右臂而造出来的那件，肯定并不是努亚达的银之臂。</t>
  </si>
  <si>
    <t>立绘/外形叙述：佩戴在腕部的仪器，类似可折叠的手机</t>
  </si>
  <si>
    <t>立绘/外形叙述：紧紧套在手臂上的几个镀银铁环按照大小排列呈现出一种波纹状此起彼伏，体现出作为支配者的威严，在几个铁环上还嵌上了一个铁索使得自己的力量得到增强。</t>
  </si>
  <si>
    <t>立绘/外形叙述：黑色的主体结构，由红色零件点缀，手指末端呈尖装。</t>
  </si>
  <si>
    <t>制作人：吉良吉野《彩虹六号：围攻》</t>
  </si>
  <si>
    <t>制作人：小鸡</t>
  </si>
  <si>
    <t>制作人：未知《Fate系列》</t>
  </si>
  <si>
    <t>简介/注释：简介/注释：来自战歌氏族的传奇酋长格罗玛什▪地狱咆哮的臂甲，尽管这位酋长已经牺牲了，但是穿戴此臂甲的人依旧能听到他的怒吼声.</t>
  </si>
  <si>
    <t>基础效果[武具]：这个装备也可以装备至腿部装备栏。角色如果在没有装备武器或不使用武器进行攻击时，这个装备可以被视作拳套或钢靴类武器。
[吉尔伽美什]五阶效果（红色500）：在这个装备被视作武器的情况下，可以击破6级防御力等级，即使没有击破护甲，在最终结算时也将无视150点防御力数值。进行通常攻击时消耗体力值进行蓄力，每额外消耗1点，增加21物理伤害，最高消耗2点。如果角色同时使用此武器与另一件武器攻击，则视为角色进行了一次双持攻击。</t>
  </si>
  <si>
    <t>简介/注释：使用魔界金属，仿照吉尔伽美什打造的防具，可以在攻击时进行蓄力，增加武器伤害</t>
  </si>
  <si>
    <t>简介/注释： 魔神死后不甘心就此消亡，以大量魔力改造了自己的臂骨制成的护臂，拥有庞大的力量。</t>
  </si>
  <si>
    <t>基础效果[装甲展开]：角色如果在没有装备武器或不使用武器进行攻击时，这个装备可以被视作拳套类武器。
[贯穿一切的信念]四阶效果（紫色400）：在这个装备被视作武器的情况下，它将可以击破8防御力等级的效果，并且在结算伤害的防御力数值减伤判定时也可以无视200点的防御力数值（仅仅只是无视对方提供防御力等级的防御数值而已，其他特殊类型的减伤则无法无视）。</t>
  </si>
  <si>
    <t>简介/注释：本体为特异灾害对策机动部所管理的圣遗物，主要武器为长枪。出自古日尔曼爱达经神话，
主神奥汀手上的神器永恒之枪。具现化后以拳套/臂甲的形式出现，以强大的贯穿之力二次冲击被拳套击中的敌人。</t>
  </si>
  <si>
    <t>立绘/外形叙述：漆黑的魔气不带恶念只剩下纯粹的存活执念缠绕在拥有者身上</t>
  </si>
  <si>
    <t>制作人：未知《魔兽世界》</t>
  </si>
  <si>
    <t>制作人：阎界止</t>
  </si>
  <si>
    <t>制作人：未知</t>
  </si>
  <si>
    <t>[焦虑]六阶效果（橙色600）：消耗10点能量值和一个主动动作，让一个5米范围内选定的一个目标（100）获得9的额外防御等级（可以将目标选定为自己、防御等级可以和角色当前防御等级叠加），该效果持续3回合，冷却时间5回合</t>
  </si>
  <si>
    <t>简介/注释：神因担忧少女的安危，而又又又又创造了一个充满自己私心的服饰。</t>
  </si>
  <si>
    <t>[唯我]六阶效果（橙色600）：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该效果每个干涉任务触发一次（多个极限生命值的效果无法叠加，且共享冷却时间，玩家有权利自行判定多个角色携带的极限生命值效果中哪一个生效）。</t>
  </si>
  <si>
    <t>简介/注释：“不...不可能，我怎么会死？不！假的！都是假的！！！哈哈哈哈哈哈！”</t>
  </si>
  <si>
    <t>[诡诈簧片]三阶效果（蓝色300）：穿戴者的反应力增加15点
[弹簧荷载悬置]四阶效果（紫色400）：角色使用枪械射击时每发子弹可以额外造成80点物理伤害</t>
  </si>
  <si>
    <t>简介/注释：这件能够利用荷载装置增幅手中枪械的袖套出自全太阳系鬼点子最多的发明家，欧鲁·阿尔德戴丝，她的发明包括但不限于弹簧刀片女式衬裙、电磁干扰头巾、藏有小枪的手套与砒霜唇膏</t>
  </si>
  <si>
    <t>【善意】六阶效果（橙色600）：在任何情况下，无法造成任何伤害（包括精神攻击，和召唤物造成的伤害，但可以造成破坏，如破坏场景，破坏装备。）无法对敌人施加任何序列中有的负面效果（如晕眩，恐惧，流血，中毒，燃烧等），你所造成如下毒，或者是布置陷阱等行为无效化（下毒类似于放盐，布置陷阱则类似于玩具，无法造成伤害）。并且在轮回中无法脱下装备，可以幻化隐藏但效果依旧存在。在日常中一般情况下生物对你好感度默认三颗星（不可以和其他效果叠加，对轮回者不生效，具体情况由主持人裁决）。道具如果脱离则销毁装备部位效果将失效</t>
  </si>
  <si>
    <t>简介/注释：此道具不可令序列库回收，只能够销毁（不退还任何积分），不可与好感度低于2星的调律者进行交易。如果装备被摧毁，则装备部位永久被封锁，回到变量之轮之后才可以解锁</t>
  </si>
  <si>
    <t>立绘/外形叙述：好像某位忧愁的母亲为自己出门在外的女儿而苦心编制的手链在上面带着两颗白色的小珠子（材质不明），其中包含着她对孩子深深的爱。手链上没有一丝褶皱和凌乱的地方，浑然一体，这也充分说明了这一点。</t>
  </si>
  <si>
    <t>立绘/外形叙述：空无一物的透明手环，上面所映照的是只有使用者自身才能看见的心灵的色彩。</t>
  </si>
  <si>
    <t>立绘/外形叙述：一段红色的布条，散发着和谐的气息。在战斗时会变长从而困住使用者的手臂。</t>
  </si>
  <si>
    <t>制作人：梦游（林佑夕）</t>
  </si>
  <si>
    <t>制作人：鸭鸭</t>
  </si>
  <si>
    <t>[刀势]（橙色600）：这件装备将封锁装备者的20点体力能量池，当穿戴者主动攻击时，这些攻击将抑制对方的防御/闪避判定60点结果值</t>
  </si>
  <si>
    <t>简介/注释：手臂是剑客最关键的肢体，麻布护手带早已经适应了其主人的身躯与行动，使其挥刀犹如空中借力</t>
  </si>
  <si>
    <t>【翠玉庇佑】四阶效果（紫色400）：你每有1级的护甲等级，就会增加10点伤害减免（同类效果取最高）</t>
  </si>
  <si>
    <t>简介/注释：碧玉妆成一树高，万条垂下绿丝绦。这是取大树的一丝生气所制作的手环，可以根据佩戴者自身的护甲给予稳固效果</t>
  </si>
  <si>
    <t>【爱意守护】六阶效果（橙色600）：你每有1级的护甲等级，就会增加15点伤害减免（同类效果取最高）</t>
  </si>
  <si>
    <t>简介/注释：这是一位姑娘为了自己的爱人所祈求的魔具，即是诅咒，也是祝福。无穷无尽的爱意组成了一道屏障，守护着它的主人</t>
  </si>
  <si>
    <t>【武器融合】（绿色200）：你的护臂当中可以存入一把武器（仅限于商城中的武器，不能存放载具或者其他重物）。你存取武器不消耗ap与动作，你所有左臂徒手攻击时附加武器伤害，可触发武器特效。不能用存放了武器的手再拿一把武器进行攻击，无法判定为徒手攻击，且放入的武器必须为自身可装备的武器。
【扼住命运的咽喉】（橙色600）：可以提升角色自身[壮硕*15]负重，双手负重[壮硕*6]，单手负重[壮硕*3]。当角色同时拥有多个该词条效果时，只取其中耗点最高的效果生效，其余的视作被覆盖。                                                         
【主宰命运】（橙色600）： 当其进行闪避动作时，可以额外进行两次重投，取三次中的最大值作为最终数值。                 
【超越命运】（橙色600）：自身的先攻判定+60。</t>
  </si>
  <si>
    <t>简介/注释：主宰自己的命运，如果人要动摇，就杀死他；如果国家要改变，就讨伐它；如果世界要镇压，就反抗它。我终将超脱一切。</t>
  </si>
  <si>
    <t xml:space="preserve">立绘/外形叙述：棕色的麻布护手带，其表面被精心的绣上了如火焰般的红色纹路；它的长度对于护手带而言似乎有些过于的长了，若是将其完全缠好的话甚至能达到肩膀的位置
</t>
  </si>
  <si>
    <t>立绘/外形叙述：整体碧绿的手环，从质地上面来看，可能是某种玉料所制作而出。仅仅是看着都会给人一种勃勃生机，甚至是赏心悦目的感觉。</t>
  </si>
  <si>
    <t>立绘/外形叙述：银白色的臂环，上面雕刻着无数的密文，意味着某种祝福铭文，散发着淡淡的白光。整体的形状更加偏向于女性饰品，类似于艺术品。</t>
  </si>
  <si>
    <t>立绘/外形叙述：银白色的护臂，其上有着繁复的花纹，仅仅只是看一眼就会使人感到沉醉其中，有一种玄之又玄的感觉。</t>
  </si>
  <si>
    <t xml:space="preserve">效果：【柔道家精神】（200绿色）：在对生物类目标进行常规攻击时，伤害增加80点。持有者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
</t>
  </si>
  <si>
    <t>简介/注释：道场的护腕，是柔道家们最喜欢的选择。</t>
  </si>
  <si>
    <t>效果：【眷顾】（20黑色）：你的眷顾+1，但是你可以认为你的眷顾+114514点.</t>
  </si>
  <si>
    <t>简介/注释：如是我闻，大威纯真清澈丁真佛，尔时世尊如甘孜州中，光明照耀威德绝伦。如来世尊亦复如是于诸仙中为最第一，又如六牙清净赛马独自在于群内，如月夜朗映蔽众萤，如金翅鸟处在乌群，威德照明倍复殊胜。一时丁真在微博城，成道未久，与诸拳师菩萨一切众俱，尔时丁世尊与女粉百八十亿，前后供养，赞叹，为饭圈说大乘经，名旅游义，教脱贫法，佛所护念。诸女粉说此经矣，结伽趺坐，入于无量义处三昧，皆身心不动，尔时安详而起以菩萨神力，出大音声，告诸蝈蝻：“你们那么普通，却那么自信。我们在理塘的丁真，愿人都尊你的名为圣。愿你的国降临。愿你的纯真行在地上，如同行在天上。我们家乡经济的繁荣，今日赐给我们。免我们的债，如同我们免了蝈蝻的债。不叫我们遇见工作压力，救我们脱离蛋壳。因为热度、纯真、美好，全是你的，直到永远！丁真！🙏🙏🙏我观看，见天开了。有一匹白马。骑在马上的，称为诚信真实。
    他的眼如晨星，他头上戴著许多冠冕。又有写着的文字，除了藏民没有人知道。 他穿着金光闪闪的衣服；他的名称为纯真之道。 在微博的众人拿着手机，打着碟，又黑又帅，跟随他。 有汉语从他口中出来，可以俘获芳心。他必用珍珠践踏他们，并要戴祖传的金戒。 在他衣服和大腿上有名写着说：“万流之王，万搜之主。”我又看见一位校长站在日头中，向天空所飞的鸟大声喊着说：“你们聚集来，赴全网的大热搜，可以吃古人的肉，雏鸟的肉，并一切自主的为奴的，以及大小啮齿类的肉。” 我看见那兽和地上的老鼠，并他们的伙伴都聚集，要与骑白马的并他的水军争战。 那兽被擒拿；那在兽面前曾行奇事、迷惑受兽印记和拜兽像之人的假先知，也与兽同被擒拿。他们两个就活活地被扔在烧着硫磺的火湖里； 其余的被骑白马者口中出来的汉语杀了；飞鸟都吃饱了他们的肉。
    看哪，他驾云降临。众目要看见他，连刺他的人也要看见他。地上的万族都要因他哀哭。
此后，我听见好像群众在天上大声说，哈利路亚，救恩，荣耀，权能，都属乎我们的神。我们应该给他跪下，嗑几个响头，伟大的丁真，四川乃至国家的财政，都靠您的热度维持。那些工 农民 教师 警察 军人以及那些为社会做出杰出贡献的科学家，工程师，艺术家，他们都不及您分毫，伟大的丁真，你眼中有星辰，心中有珍珠，世间的美好不及您的万一，您不仅会说藏语，而且会写汉字，您不仅有舅舅，而且还给家里买东西，啊，伟大的丁真，您是万，也是一，您不仅会竖中指，而且还会用苹果手机，啊，您将行走人间，就如同走在您的国。</t>
  </si>
  <si>
    <t>效果：【稳定】（100黑色）：当你使用弓箭类武器时，你的主动闪避对抗+15点。</t>
  </si>
  <si>
    <t>简介/注释：能够让你稳稳握住弓的护臂。</t>
  </si>
  <si>
    <t>效果：【TM巨人的力量】（600橙色）：使用者的壮硕+30。</t>
  </si>
  <si>
    <t>简介/注释：嘿，握个手吧——不好意思，我不知道你这么弱。</t>
  </si>
  <si>
    <t>立绘/外形叙述：白色的护腕，十分柔软。</t>
  </si>
  <si>
    <t>制作人：匿名（我也不知道出自哪里）</t>
  </si>
  <si>
    <t>制作人：罪初《黑色幸存者》</t>
  </si>
  <si>
    <t>【雷达搜索】（400紫色）：使得自己周围的非友方单位潜行判定下降80点。                             
【弹道计算】（600橙色）：使用远程热兵器时，你的主动反应，主动防御对抗判定+45。</t>
  </si>
  <si>
    <t>简介/注释：我找到你了！别想逃！</t>
  </si>
  <si>
    <t>[甲胄反击]：（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t>
  </si>
  <si>
    <t>简介/注释：别以为上面的铁刺只是装饰而已啊混蛋！！！！</t>
  </si>
  <si>
    <t>【基础性能】：（-50）这是一条完整的手臂，兑换者只有失去其原本的手臂才能够续接这条手臂。如果以任何方式剥离这条手臂，那么使用者的右臂便会残缺。可以消耗一个主动动作来封印或激活该手臂的一切能力。每次触发【此身乃剑所天成】效果时，使用者都会受到50点无法豁免的伤害。          
【此身乃剑所天成】（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【魔术回路】（300蓝色）：使用者获得30点能量池上限。</t>
  </si>
  <si>
    <t>简介/注释：在Heavens Feel中，士郎在左臂断掉后，通过言峰绮礼的手术接上了卫宫（Archer）的左臂，他能够通过这条手臂读取并使用卫宫（Archer）的魔术回路、战斗经验和招式等，但只要使用一次就会被卫宫（Archer）的手臂侵蚀，从内部崩坏（体内产生出剑），意识也会逐渐破碎，用越多次越严重，因此使用次数极为有限。</t>
  </si>
  <si>
    <t>【外科手术】（300蓝色）：你的协调+15。
【精准切除】（300蓝色）：当你使用远程武器进行攻击时，你的主动反应对抗判定+30，主动防御对抗判定+15。</t>
  </si>
  <si>
    <t>简介/注释：朋友，在战场上要把枪拿稳，打准！这就是你的老婆，你的生命！</t>
  </si>
  <si>
    <t>立绘/外形叙述：一条黝黑的，有着结实肌肉的手臂，通常为红色的布条所包裹着，只有在激活其中的力量时，其上的布条才会被揭下。</t>
  </si>
  <si>
    <t>立绘/外形叙述：一条掉漆的手臂机械外骨骼，但是其微型芯片中存储着大量战场上积攒的经验。</t>
  </si>
  <si>
    <t>制作人：罪初《Fate/stay night Heaven's Feel》</t>
  </si>
  <si>
    <t>效果：
【诸神遗法】（橙色600）：这个技能栏会开拓成一个可供容纳最多600优先度的[法术体系]技能的容纳栏。装载的技能资历将会叠加在本装备上。
【金星之力】（橙色600）：角色在发动非常规攻击时（这里指主动/引导动作释放的固定伤害类技能，不包括以技能形式发动的通常攻击），可以使角色造成的伤害量外加300点。
【缺憾】（紫色400）：增加4护甲削弱等级，每级护甲削弱可削弱目标等级的防御力等级。该效果持续1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残断】（紫色400）：增加8护甲击破等级，每级护甲击破可击破等级的防御力等级。如果没有击破对方的护甲，则在结算伤害的防御力数值减伤判定时也可以每100耗点无视50点的防御力数值（仅仅只是无视对方提供防御力等级的防御数值而已，其他特殊类型的减伤则无法无视）。</t>
  </si>
  <si>
    <t>简介：维纳斯是希腊米洛农民伊奥尔科斯1820年春天刨地时掘获的。出土时的维纳斯右臂下垂，手扶衣衿，左上臂伸过头，握着一只苹果。当时法国驻米洛领事路易斯-布勒斯特得知此事后，赶往伊奥尔科斯住处，表示要以高价收买此塑像，并获得了伊奥尔科斯的应允。但由于手头没有足够的现金，只好派居维尔连夜赶往君士坦丁堡报告法国大使。大使听完汇报后立即命令秘书带了一笔巨款随居维尔连夜前往米洛洽购女神像，却不知农民伊奥尔科斯此时已将神像卖给了一位希腊商人，而且已经装船外运。居维尔当即决定以武力截夺。英国得知这一消息之后，也派舰艇赶来争夺，双方展开了一场激烈的战斗，混战中雕塑的双臂不幸被砸断，从此，维纳斯就成了一个断臂女神。【而其断裂的双臂则被一个雕塑家无意拾获后加工成了两只手镯】</t>
  </si>
  <si>
    <t>效果：【吸附】（100黑色）：使得角色具备在垂直墙面上攀爬的能力。                  
【刀片弹射】（100黑色）：消耗一个主动动作，以弹射刀片的形式发起一次常规攻击，这一攻击具备10m的攻击距离。</t>
  </si>
  <si>
    <t>简介/注释：具有极强吸附力的蝙蝠手套可帮助蝙蝠侠更方便的攀爬和移动。在战斗中，护臂旁边有一个机关，只要一按下，护臂旁边的三张刀片会立刻弹出，飞向目标。护臂上还有一系列的按键，可以召唤他的移动载体和打开头盔上的功能装置。</t>
  </si>
  <si>
    <t>效果：【袖袋】（200绿色）：[被动]获得200可容纳的体积范围，同时也是可收入的重量范围。（普通背包类道具最高为一级；而高于一级的收容道具所容纳的物品必须为序列库物品，且只有在其他调律者同意后才能够收容他人所持有的物品）                     【遮影】（200绿色）：[被动]你的扒窃判定获得额外40点加成。</t>
  </si>
  <si>
    <t>简介：这是关于一个女孩的故事，她生在一个优渥的家庭从小便练习芭蕾，可是一场变故让她最终流落街头，她为了养活自己只能靠着偷窃为生，可她心中的那个舞蹈梦想却一直萦绕在她心中，直到…</t>
  </si>
  <si>
    <t xml:space="preserve">效果：【基础性能】（-600）：你佩戴该装备后，主动防御判定-45，主动闪避判定-45，占用15体力上限，占用15能量上限。
【肉】（400紫色）：[被动]对对方伤害将会吸收120点生命值恢复自身（有效伤害的伤害量必须大于30才能触发，无法通过持续附加的伤害效果触发，且无法通过对自身造成伤害触发）。（此词条在面对构造体或是灵体生物时是否生效将有主持人自行判定）
【骨】（400紫色）：[被动]可以在成功命中后额外消耗对方的体力值，可以额外消耗对方4d4体力值，在目标的体力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魂】（400紫色）：[被动]可以在成功命中后额外消耗对方的能量值，可以额外消耗对方4d4能量值，在目标的能量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t>
  </si>
  <si>
    <t>简介：一名旅行家在东方偶然得到了一颗舍利，他准备将其带回西方珍藏，可是没到半途便得了严重风寒去世了。随后这颗舍利易主多次，可是没有一个人能得善终，最后一个来自埃及的巫师得到了这颗舍利，发现其来自于一个修炼邪禅功的妖僧，他随即用秘银将其锻造成一只手镯，虽然他在上面布施了埃及秘法，可是来自邪舍利的阴气依然会侵蚀使用它的所有人。</t>
  </si>
  <si>
    <t>立绘/外形叙述：一只纯白的石制手镯，手镯上被精致的雕刻上了一只纤细而修长的手臂，手镯内部被镌刻上了铭文。</t>
  </si>
  <si>
    <t>立绘：</t>
  </si>
  <si>
    <t xml:space="preserve">效果：【基础性能】：只有动物类种族可以使用。
【理疗系统】（200绿色）：[被动]周期性为角色恢复生命值，每战斗回合的结束阶段恢复[壮硕*1]点生命值且日常每小时恢复[壮硕*3]点生命值，所有的类似效果中只取最高的一种生效，至多恢复至角色的生命值上限。
【护盾药剂】（200绿色）：[瞬发]在使用者生命值降低到[壮硕值*5]以下时才能生效，对自身投射一个以能量编织的守护屏障，屏障具有200耐久度，在屏障耐久度耗尽之前它会帮助内部的角色抵挡伤害（无论角色是否选择了应对措施）。持续3回合。冷却3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坚固药剂】（200绿色）：[瞬发]在使用者生命值降低到[壮硕值*5]以下时才能生效，让自身获得3的额外防御等级，持续3回合。冷却3回合（可以将目标选定为自己、防御等级可以和角色当前防御等级叠加，但无法超过护甲等级的上限）。                       【愈合药剂】（100黑色）：[主动]在使用者生命值降低到[壮硕值*5]以下时才能生效，恢复自身200点生命值。
【肾上腺素】（200绿色）：[被动]在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t>
  </si>
  <si>
    <t>简介：这是来自2099年的最新款生命监护装置，上面配载了最新的Live4ever系统，可以24小时监护您的身体状况。并且手环中被植入了多种浓缩有机化合物，能在不同时刻为您调配适应的药剂，绝对是您出入平安的护身符。</t>
  </si>
  <si>
    <t>效果：【力量召唤】（200蓝色）：[被动]+10爆发
【粉碎重击】（600橙色）：[被动]你的攻击可以抑制对方90点防御判定。
【爆裂铠甲】（400紫色）：[主动]发起一次通常攻击，有25%概率削弱目标6级防御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t>
  </si>
  <si>
    <t>简介：虽然这只是一个看上去很普通的缠手，其实这就是一个很普通的缠手。但是有人觉得变量之轮就是缺少破防御判定的装备，于是乎一个普通的缠手有了不普通的姓名…</t>
  </si>
  <si>
    <t>效果：【喷射蛛丝】（400紫色）：[主动]对自身面前最多50m的线型区域喷射蛛丝。蛛丝最多命中1个目标但不会造成伤害。蛛丝最多可以承受1000重量。你可以借助蛛丝进行悬荡、滑索、钩绳等动作，但这些动作不包含在喷射蛛丝这个动作当中（即你需要花费额外AP来进行这些衍生动作）。主持人可以根据动作难度来进行相应属性判定。
【编织蛛网】（600橙色）：[主动]在自身面前最多20m内的一个10x10m的圆形区域内编织一张蛛网。蛛网最多命中5个目标但不会造成伤害。蛛网最多可以承受3000重量。被蛛网命中的单位单次移动距离降低45m，持续2回合，冷却2回合。</t>
  </si>
  <si>
    <t>简介：这玩意儿的发明绝对是纽约的清洁工们的噩梦，看着几百层的大厦上飘荡着数不胜数的蛛网，没有一个善良的人们笑的出来。这可能也是号角日报深得纽约民众心的原因。不过看在那个友善的邻居貌似算是个复仇者，大家也就既往不咎了…</t>
  </si>
  <si>
    <t>效果：【基础性能】：[被动]你的徒手及持有金属制武器作战时你造成的常规伤害将视作电属性伤害。
【流电脉冲】（500红色）：[主动]对自身面前20m柱形范围内最多2个目标造成200点非常规电属性能量伤害。
【高伏电击】（500红色）：[被动]电属性攻击命中目标后进行一次1D100&gt;50（无加减值）的判定，成功会给目标造成“麻痹2”效果，（麻痹效果可刷新，但不可叠加或累计），持续2回合。（[麻痹2]：角色除精神与眷顾外其他属性相关的判定下降30点结果值，且任何需要消耗AP的行动都需要额外消耗1点AP才能执行。）
【疼痛审讯】（500红色）：[被动]近战攻击命中目标后可以选择与目标强制进行一次壮硕对抗，若对抗成功则使其触发“5级恍惚”debuff。（该效果造成的恍惚效果可刷新，但不可叠加或累计），持续1回合。（[恍惚5]：身体在外力的作用下陷入短暂的虚弱，进行的任何战斗对抗类判定都将下降75点的结果值。）</t>
  </si>
  <si>
    <t>简介：虽然这只手环也是斯塔克最高级别科技的体现，但是说却很少被人注意到，或者注意到的人多半已经在木筏监狱里关着了。</t>
  </si>
  <si>
    <t>制作人：FreaklikeMe《蜘蛛侠》</t>
  </si>
  <si>
    <t>制作人：FreaklikeMe《黑寡妇》</t>
  </si>
  <si>
    <t>效果：
[刻刻]（600耗点橙）：穿戴者提升自身[壮硕*15]负重，双手负重[壮硕*6]，单手负重[壮硕*3]，当角色同时拥有多个该词条效果时，只取其中耗点最高的效果生效，其余的视作被覆盖。
[隙]（600耗点橙）：穿戴者增加30点反应。
[度]（400耗点紫）：穿戴者提升20点爆发。</t>
  </si>
  <si>
    <t>简介/注释：
极少数的人知道ES社与某种高纬度的存在达成了某种契约，但契约内容尚不得知，没有人清楚他们暗中开发的是什么。
此为[刻读]，披此凭依之人将被允许触碰时之型。</t>
  </si>
  <si>
    <t>效果：
【神圣之躯】（600橙色）：你的壮硕+30
【开辟之志】（600橙色）：你的爆发+30
【恒定之力】（600橙色）：你的体力上限+60</t>
  </si>
  <si>
    <t>简介/注释：公国的第一代开辟者，神圣而伟大的传奇大公所佩戴的护臂。</t>
  </si>
  <si>
    <t>效果：该装备的所有效果，一回合仅能发动一个，且发动任何该装备的技能时，都会在一回合内使周围的光照度下降。
【一夜·月见花开】（橙色600）：手背上盛开黄色的月见草花，那橙黄的花瓣也会在你身边飞舞，将周围染上黄色。消耗一个主动动作，对攻击范围内一名目标为圆心的罩型范围30米内5名目标（300）造成一次附加+270伤害的通常攻击（900），一次任务仅能触发一次。（-600）
（消耗15000积分解锁）【二夜·夜来香开】（橙色600）：手背上抽出夜来香的枝条，拥簇着的白花覆盖了你的手指，随着轻舞，娇小的白色花瓣在你身边飞过。消耗一个主动动作，使你本回合的通常攻击伤害+240，一次任务仅能触发一次。
（消耗15000积分解锁）【三夜·蛇床花开】（橙色600）：手背上盛开白色的蛇床花，细长的花瓣会铺满大地，消耗一个主动动作，使下回合你的先攻判定+100，且通常攻击附加40伤害，一次任务仅能触发一次
（消耗15000积分解锁）【四夜·萱草花开】（橙色600）：手背与五指盛开橙色的萱草花，无色无味的橙黄鲜花会以你的武器为中心飘散，消耗一个主动动作，使你本回合获得90主动命中补正，且本回合造成的第一次伤害附加目标的[壮硕*3]的伤害，一次任务仅能触发一次
（消耗15000积分解锁）【五夜·王莲花开】（橙色600）：右手腕上盛开壮丽的王莲花，而你走过的地方，都会时不时有王莲盛开，荡出些微的水波。消耗一个主动动作，使你本回合额外获得6点ap，一次任务仅能触发一次
（消耗15000积分解锁）【六夜·紫罗兰开】（橙色600）：左手食指上盛开一朵娇小的紫罗兰，仅此一朵而已，消耗一个主动动作。你本回合的攻击命中会造成目标获得[燃烧Lv.3]和1回合[冻伤lv.3]
（消耗15000积分解锁）【终夜·昙花一现】（橙色600）：消耗一个主动动作，失去600生命值（-600），直到战斗结束（200），每造成一次有效伤害就能恢复300生命值（1000）。只有使用过以上六个技能时，才能发动此技能。
[燃烧3]：燃烧者在每个大回合结束时将会下降60点生命值，在日常轮中每10分钟下降180点生命值，且燃烧者在每次消耗AP时，自己都将下降这次AP消耗量*15的生命值。
[冻伤3]：冻伤者与壮硕、爆发和协调相关的判定下降60点结果值，且角色发起的主动攻击动作判定额外再下降30点结果值。</t>
  </si>
  <si>
    <t>简介/注释：
我从山中来，带着兰花草。
种在小园中，希望花开早。
一日看三回，看得花时过。
兰花却依然，苞也无一个。
转眼秋天到，移兰入暖房。
朝朝频顾惜，夜夜不相忘。
盼得春开花，能把夙愿偿。
满庭花簇簇，添得许多香。</t>
  </si>
  <si>
    <t>效果：[血流之源]四阶效果（紫色400）佩戴者每战斗回合的结束阶段恢复[壮硕*2]点生命值且日常每小时恢复[壮硕*6]点生命值，同类效果取最高。</t>
  </si>
  <si>
    <t>简介/注释：由血源凝结而成的红色臂装，能为佩戴者提供源源不断的生命回复。</t>
  </si>
  <si>
    <t>立绘/外形叙述：金色的崭新护臂，隐隐有神圣之感。</t>
  </si>
  <si>
    <t>立绘/外形叙述：黑色的皮革手套，五指分别绣着月见花，夜来香，蛇床花，萱草花，紫罗兰。而手背则是王莲的图案。每个图案都隐隐约约发着微光，而使用图案对应的技能会使微光消散。所有的微光都消散之时，洁白的昙花会在你的手背，不停地重复花开花落的过程。</t>
  </si>
  <si>
    <t>立绘/外形叙述：灰色与红色交织的秽之臂铠。</t>
  </si>
  <si>
    <t>效果：在购买时，使用者可以随意选择词条，购买时只需要为词条付出耗点*20的积分即可，但是一旦没有选择全部词条而后续又需要解锁词条，那么就需要花费等同于耗点*25的积分。
【飞空】（橙色600——花费15000积分解锁）：角色获得飞行能力，飞行速度等于行走速度，飞行高度无限制，移动速度变为协调*1。
【流形】（橙色600——花费15000积分解锁）：协调+30。
【脉动】（橙色600——花费15000积分解锁）：体力+60。
【行者】（橙色600——花费15000积分解锁）：每战斗回合恢复18点体力值且日常每小时恢复54点体力值。</t>
  </si>
  <si>
    <t>简介/注释：流线型的装饰性护甲，让使用者在空中能够更加自由。</t>
  </si>
  <si>
    <t>效果：
持有此装备的角色必须遵循[永不退避]以及[永不背弃]的扮演原则，这将为这件装备提供250消耗抵点。
【基础性能】
『黑』的气息（200绿）：
黑之裁判是所有罪人的死神，长期以来对罪人的狩猎使得黑之裁判们的身上散发着一股不吉的气息——
这种不吉的气息只能被罪人们感受到，对他们来说，感受到黑之气息的一瞬间，自己就几乎被宣判了死期。
黑之气息代表着罪人的死亡，罪人们感应到黑之气息时，会与黑之裁判进行精神上的交锋（精神对抗），若无法克服黑之裁判所散发出的威压，黑之裁判便会因愉悦而猎杀得更加精确有力。
精神对抗成功后，你获得30点主/被动防御闪避对抗加值。
由于该效果只对『犯罪者』这一概念生效（由主持人决定），所以该词条获得200抵点。
罪恶审判（600橙）：
黑之裁判所的所有人都是疯子，包括你在内——所有黑之裁判的灵魂都是浑浊不堪的，但也正因如此，你们才能够以压倒性的力量去制裁世间的一切罪恶。
由于灵魂的污浊，黑之裁判会得到常人难以比拟的精神力增强，你的精神+60，你的能量池上限被占用60点。
灵魂追踪（600橙）【花费15000积分解锁】：
追踪你的猎物——这是黑之裁判所必备的、最为基础的一项基本能力，狩猎的前提是找到猎物，就这么简单。
虽然这么说，但其实也没有那么简单？毕竟不是谁都能驱使自己的灵魂去感应自己需要找到的目标...但是连这都做不到，你还当个狗屎的黑之裁判啊？
黑之裁判们可以通过在大脑中明确联想出一项关键词，随后，他们的灵魂将会感知到自己精神力*3m范围内满足这项条件的所有目标。
对于追踪罪人的黑之裁判来说，这其实并不是一项十分好用的技能——因为，所有人都是有罪的。
（是否成功与具体结果由主持人裁定）
寻恶之刃（600橙）【花费15000积分解锁】：
黑之裁判的武器并不会局限于手持的形体——虽然有的家伙主张“最重要的是武器劈开血肉的触感”而拒绝使用这一项黑之裁判的权能，但这么方便的东西我想应该没人会讨厌才对。
黑之裁判长巴风特给予的力量使得黑之裁判们能够在无意识地在身周构成一个“领域”，在这个领域内，黑之裁判能够攻击到60m以内的所有生物。
在狩猎的过程中，这是一项相当好用的技能——在猎物不知道自己究竟被什么攻击的情况下享受他们的哀嚎，没什么比这还要让人享受的吧？
罪恶剥离（600橙）【花费15000积分解锁】：
黑之裁判是罪恶的集合体，但同时也是制裁罪恶的“正义伙伴”，哪怕行事风格上显得暴力，但最终却还是做了相当令人愉快的好事。
在牢狱中受命杀死罪人的罪人会成为代表着正义的处刑人，这时，他们就能以“将功补过”为名成为常人归于尘世。
黑之裁判们也是如此，正因狩猎罪人，所以被授予了驱逐自己的罪的权利——不论这罪业是自身本有还是外人加之...裁判长巴风特使得黑之裁判们拥有能够驱逐自己罪的特权。
你可以消耗一个瞬发动作，驱离自身至多4个被赋予的效果，冷却为1回合。 
————————————
灵魂浸染【以下所有效果均需要耗费15000积分解锁】：
黑之裁判们的能力，一部分源于自身成为黑之裁判前的锻炼，但绝大多数的身体机能都是在成为黑之裁判后由裁判长巴风特所赋予的。
而这些能力增强也分时候——当黑之裁判们狩猎到足够的灵魂时，裁判长巴风特便会给予祝福。
获得了所有这些祝福的黑之裁判，至今为止只有六位——而你也是其中之一。
灵魂浸染-I（600橙）（未解锁）：
裁判长巴风特增强了你作为黑之裁判的反应力，这使得你能够以更加迅捷的动作猎杀你的目标。
通过裁判长的祝福，你的反应+30
灵魂浸染-II（600橙）（未解锁）：
坚韧的肉体是承受强大技艺的重要基础，裁判长自然不会看漏这一点——你的肉体也随着裁判长巴风特的祝福而变得更加强韧。
通过裁判长的祝福，你的体力池上限被占用30点，你的壮硕+45
灵魂浸染-III（600橙）（未解锁）：
协调性，对于黑之裁判而言并不重要，但裁判长巴风特认为对身体的掌控能力可以使得黑之裁判们的猎杀更具观赏性，于是这项祝福便诞生了。
通过裁判长的祝福，你的协调+30
灵魂浸染-IV（600橙）（未解锁）：
力量是黑之裁判们必不可少的，每一位上级的黑之裁判都具有徒手撕裂魔兽的力量，而这种力量无法与裁判长的祝福撇清关系。
通过裁判长的祝福，你的爆发+30
灵魂浸染-V（600橙）（未解锁）：
很少有人能够走到这一步——裁判长会与完成了最艰难任务的黑之裁判签下契约，使得她的祝福时刻能够萦绕在契约者的身周，为契约者的行动起到帮助。
通过巴风特的契约，你的眷顾+30
灵魂浸染-VI（600橙）（未解锁）：
与巴风特的交合使得你对于自身魔法的掌握与运用得到了进一步的加强，现在，你可以最大化的吸收空气与身体中循环的魔素，将它们储存下来为己所用了。
与母神巴风特的交姌使得你的能量池上限+90，但你的被动防御判定-90</t>
  </si>
  <si>
    <t>简介/注释：
——————————
箱庭。
外来者。
将这两项要素结合起来——便是黑之裁判所。
由外神“巴风特”建立起来，在漆黑的箱庭之中审判漆黑罪孽的、如同罪恶的泥潭一般粘稠漆黑的罪人组织。
其中的成员尽是些疯子，而你也是其中之一。
究竟是什么时候开始变成这样的？
是在意识到世界的黑幕之后吗，不选择自己解决一切而是求助外来者的力量而杀死玛丽苏——
你也真是堕落了啊，不死人。
明明拥有着不会腐朽的身躯，明明拥有无数次重新来过的机会。
只是一些心灵上的冲击就将你打倒了吗？
站起来。
站起来！
你可是格林啊，你不应该承认这样的故事！
...
可是到头来我真的可以拯救哪怕任意一人吗？
这也是一种方法——沿着这条路走下去吧。
哪怕灵魂将要染上漆黑的罪恶。
——————————
我斩下了无数罪人的头颅。
在这人性荡然无存的国度。
他们是错的吗？
我无法判明。
只是看着他们愈发漆黑的灵魂。
挥出了剑。
我不知道他们是否有家庭。
也不知道他们究竟是否是自愿行恶。
——但恶行无法被理由洗刷。
即使是我的行为，也只是单纯的恶罢了。
说到底，生灵就是这样一种肮脏的东西啊。
——————————
这件装备会侵蚀持有者的精神。
他们会在持有这件装备的过程中开始认为自己是“黑之裁判所”的一员。
以所谓“正义”来标榜自身，对“恶”采取各种各样的极端手段。
有的时候，即使是迫于生计偷取一个苹果给自己快要饿死的孩子的父亲。
也会被黑之裁判无情斩首——因为他犯了罪。
哪怕是在孩子的面前。
他们的善恶标准，对自己是绝不生效的。</t>
  </si>
  <si>
    <t>效果：【骨荆棘玫瑰藤蔓架】（绿色300）：以一个主动动作，消耗100生命值，使发动期间无法移动。并在三回合内获得60主动闪避加成。冷却三回合</t>
  </si>
  <si>
    <t>简介/注释：从手臂中生长出卷缩的骨绳。发动时，骨绳从手中弹出，作为支架支撑使用者的行动</t>
  </si>
  <si>
    <t>效果：【晚夜歌】（蓝色300）：攻击命中会造成对方获得[中毒lv.1]，[中毒]效果一般而言至少持续至战斗结束，但可以通过祛毒等方式解除。如果对方在此效果下被击杀且对方不具备任何死亡特效，对方的尸体会被转化为一株夜来香
【夜染香】（黑色100）：攻击命中具有中毒负面效果的目标并造成有效伤害时，恢复60生命值
[中毒1]：中毒者在每个大回合结束时受到20点生命值的伤害，且这个伤害每次成功造伤的回合结束时提升10点。（20/30/40/50/60以此类推，伤害在施加后的第五回合时封顶）在日常轮中每一小时受到40点生命值的伤害，且这个伤害每小时会增加20点。（同上以此类推，伤害在五小时后封顶）</t>
  </si>
  <si>
    <t xml:space="preserve">简介/注释：中毒效果以对方的伤口长出夜来香的枝条而呈现。
</t>
  </si>
  <si>
    <t>立绘/外形叙述：
这是一截红色的布条。
原本似乎很长。
但是现在它的样子已经有些不堪入目了。
——甚至可以说是惨不忍睹。
沾染了无数生命鲜血的布条如今因血迹的干涸显得发黑。
只剩下半截的、原本不知道是什么衣物的红色布条仅仅剩下刚好能够绑在手臂上的长度。
每一寸布料都带有亡于衣物原主剑下亡灵的怨恨。
而现如今，这一截布料仅仅昭示着风化已久的、只属于曾经历史的辉煌。
——亦或者，它只是一条起到警示作用的枷锁？</t>
  </si>
  <si>
    <t>立绘/外形叙述：细长的骨绳，每节大概只有拇指骨的长度，细看能看到细微的玫瑰雕花。</t>
  </si>
  <si>
    <t>立绘/外形叙述：你的臂骨中央竖长一枝夜来香，这会使你的掌心出现夜来香花的花绘。</t>
  </si>
  <si>
    <t>制作人：大世落幕《Warframe》</t>
  </si>
  <si>
    <t>制作人：MagiCatz</t>
  </si>
  <si>
    <t>效果：
[魔力的代价]（-100）：这件装备在占据手臂防具槽的同时，还会封锁你的副武器装备槽，使得副手不能单独拿起武器，但双手持武器并不会影响，双手负重不变。
[救赎]（橙色600）：在一场战斗完全结束后，若由你亲手杀死的敌人尸体较为完整（由主持人判断），那么可以以10能量/人的代价，将他们的灵魂短暂召唤出来，并维持于一个可以合理沟通的状态15min。（是否启用这个能力以及目标数量需要在战斗结束并且环境允许的情况下立刻选择，若环境不允许或未立刻启用则不再允许启用，目标需要拥有一定智慧，允许合理沟通。与[献祭]不能在一场战斗后同时启用）使用次数限制为5次/轮回
[能量增幅]（橙色600）：能量上限提升60点。
[施法增幅]（橙色600）：主动和引导技能的消耗-1ap，主动最低消耗不得低于1点，引导最低消耗AP不得低于4点</t>
  </si>
  <si>
    <t>简介/注释：所谓魔法，并不是那种充满幻想色彩的挥一挥魔杖就能产生奇迹的东西，而是要付出某种代价才能使用的。为了获得强大的力量，使用者必须付出相应的代价。
比如…一条被恶魔占据的手臂？</t>
  </si>
  <si>
    <t>效果：[再洗礼派]四阶效果（紫色400点）：以友方单位为目标施加增益效果时，可以驱散至多1个debuff或者移除至多2个“罪”标记（“罪”标记由技能[神之律法]产生，仅标记本身无实际效果，只有个别技能可以互动。购买前请确认你拥有与“罪”标记互动的技能）。
[定罪]六阶效果（橙色600点）：当你的主动技能选定一个敌方单体为目标时，可以先给目标施加2个“罪”标记，然后再开始处理技能效果。（“罪”标记由技能[神之律法]产生，仅标记本身无实际效果，只有个别技能可以互动。购买前请确认你拥有与“罪”标记互动的技能）</t>
  </si>
  <si>
    <t>简介/注释：
每个人的双手终究会找到信仰的救赎，而当那一天来到时，他们必须伸出双手并将其牢牢抓住。</t>
  </si>
  <si>
    <t>制作人：龙舌兰日落-《灵魂献祭》</t>
  </si>
  <si>
    <t>基础效果：可用于携带总重量小于10体积小于5的物品，但无法起到妥善的保管效果，在一定时候，主持人也可选择使其挂载的物品脱落</t>
  </si>
  <si>
    <t>简介/注释：为一个冒险者最重要的物品除了一个可靠的头盔自然就是一个牢靠的腰带了</t>
  </si>
  <si>
    <t>[动能激素10ml]三阶效果（蓝色300）：瞬发启动腰带对自己注射动能激素，使得3回合内增加自身20点爆发力，一战一次。
[治疗激素10ml]一阶效果（绿色200）：瞬发启动腰带对自己注射治疗激素，消耗5体力立即恢复自身62点生命值，一回合一次。
激素瓶属于密封放水设计，可以被拆下腰带但是也只能用针头进行注射，激素瓶只有10ml，但是每次干涉任务开始时都会刷新并自动填满。</t>
  </si>
  <si>
    <t>简介/注释：佩戴在腰部的环形机械辅助装置，与外骨骼类似，佩戴后会紧贴皮肤，腰带前方配有一个不大的金属盒，里面可以放入各类药剂，当腰带检测到佩戴者身体出现异常或者收到主动激发信号的时候会主动注射金属盒内各种用途的药剂</t>
  </si>
  <si>
    <t>【火箭喷射】（100黑色）获得飞行能力，飞行速度等于行走速度/2，飞行高度为最高属性*10m。</t>
  </si>
  <si>
    <t>简介/注释：某个秘密实验室造出的又一件没有什么实际意义的玩具，或许只是为了骗经费才立这么多项吧。不过值得一提的是，这条腰带很坚固。</t>
  </si>
  <si>
    <t>[透体]五阶效果（红色500）：消耗20点体力和一个瞬发动作启动，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[灵体杀手]二阶效果（绿色200）：能够看见灵体并与其交流，角色自己可以主动地关闭灵媒效果。可以攻击灵体。
[自愈]一阶效果（绿色200）：佩戴者每战斗回合的结束阶段恢复[壮硕*1]点生命值且日常每小时恢复[壮硕*3]点生命值，所有的类似效果中只取最高的一种生效，至多恢复至角色的生命值上限。</t>
  </si>
  <si>
    <t>简介/注释：在魔物斗技场中有着一位人类的冠军，他无视怪物的攻击，手撕亡灵，屹立不倒，任何的敌人都被对方的一对铁臂生生的勒晕。他无敌的秘密便隐藏在这条腰带中。</t>
  </si>
  <si>
    <t>立绘/外形叙述： 帆布制成的带有多个小包分隔的腰带，锁扣由黄铜制成饰有牛皮与黄铜制成的钉加固美化，同时左侧还有一个金属制成的漏斗型搭扣似乎可以用于挂载剑鞘及枪套等</t>
  </si>
  <si>
    <t>立绘/外形叙述： 类似于外骨骼的便携式战斗辅助模块，在作战时可以实时根据佩戴者身体不同的情况做出不同的应对手段。</t>
  </si>
  <si>
    <t>立绘/外形叙述：一条金属打造的腰带，正后方固定着火箭喷射器。</t>
  </si>
  <si>
    <t>立绘/外形叙述： 黑色的金属腰带，上面有大量凝固的血迹，这是胜利的证明，任何手段都无法抹去。</t>
  </si>
  <si>
    <t>[世界树之血]六阶效果（橙色600）：每战斗回合的结束阶段恢复[壮硕*3]点生命值且日常每小时恢复[壮硕*9]点生命值，所有的类似效果中只取最高的一种生效，至多恢复至角色的生命值上限。</t>
  </si>
  <si>
    <t>简介/注释： 以某个世界的世界树心为原料通过特殊手段制成的腰带，拥有无尽的生机，流转到拥有者全身</t>
  </si>
  <si>
    <t>［忧虑］六阶效果（橙色600）：主动释放，驱离15米范围内一个可视的目标身上任意5个被赋予的效果，冷却为1战斗回合。</t>
  </si>
  <si>
    <t>简介/注释：神因担忧少女的安危，而又创造了一个充满自己私心的服饰。</t>
  </si>
  <si>
    <t>【法则网络】（600耗点橙色六阶）:你每有1级的护甲等级，就可以得到固定15点的伤害减免（同类效果取最高）</t>
  </si>
  <si>
    <t>简介/注释：织法者是一个神秘结社，他们自称为法则的编织者。这条腰带则是一位“织法者”制造的，上面有着他对法则领域的理解，将自己的法轨固定到腰带上面，赋予了腰带强大的防御能力。</t>
  </si>
  <si>
    <t>【旅行者】（600耗点橙色）:长途跋涉的旅行锻炼了旅行者的身体，旅行者可以轻而易举的完成种种让大家大吃一惊的事迹。装备角色的协调增加30点</t>
  </si>
  <si>
    <t>简介/注释：这是大旅行家马可波罗最喜爱的腰带，上面也隐藏了马可波罗为什么可以完成那么伟大的旅行壮举的秘密</t>
  </si>
  <si>
    <t>立绘/外形叙述： 木质的腰带带着万物的纹饰</t>
  </si>
  <si>
    <t>立绘/外形叙述：看上去只是普普通通的红色的绸缎，但却异常的坚韧。</t>
  </si>
  <si>
    <t>立绘/外形叙述：不知道是什么生物的皮革所制作的腰带。上面有着精致的银制挂饰和好快的纹路，整体看起来犹如一件艺术品。</t>
  </si>
  <si>
    <t>立绘/外形叙述：黄铜打造的腰带扣，不知道用什么生物的皮造的腰带，上面隐约散发出巨大的活力。</t>
  </si>
  <si>
    <t>制作人：梦游</t>
  </si>
  <si>
    <t>【如身】六阶（橙色600）：配戴者获得30点反应加成
【如心】三阶（蓝色300）：佩戴者在攻击时将抑制对方45点防御对抗值</t>
  </si>
  <si>
    <t>简介/注释：薄如蝉翼，刀纹切身，静若处子，动若脱兔</t>
  </si>
  <si>
    <t>【叹息之墙】（600橙色）：以一个主动动作发动，驱离15米范围内一个可视的目标身上任意5个被赋予的效果。               
【苏醒】（600橙色）：你每与敌方进行4次主动对抗，便可以使角色自动通过对方下一次对你发起的技能/攻击的被动应对判定。</t>
  </si>
  <si>
    <t xml:space="preserve">简介/注释：                没有人能真正研究透彻生命源能的奥妙。   那是真正能够化腐朽为神奇的力量，是能够将规则也一同超越的力量。                 或者说，它的存在本身，便象征生命的规则。       </t>
  </si>
  <si>
    <t>【本能】（400紫色）：你的反应+20。
【直感】（600橙色）：你的主动闪避对抗+90。
【危险警觉】（500红色）：你的被动闪避对抗+75。</t>
  </si>
  <si>
    <t>简介/注释：极为稀有的，能够直接提高反射速度和直感能力的装备。</t>
  </si>
  <si>
    <t>效果：使用者需要为动物或植物类生命体，并且由于触手会跟身体结合，取下和装备需要额外消耗2ap。
【血肉节瘤】（橙色600）：这根触须可以利用神经节存储总计优先等级不超过600的[肉体异能]体系技能。装载的技能资历将会叠加在本装备上。
【血肉节瘤】（橙色600）：这根触须可以利用神经节存储总计优先等级不超过600的[肉体异能]体系技能。装载的技能资历将会叠加在本装备上。</t>
  </si>
  <si>
    <t>简介/注释：其原主身上数以亿万计的触手中的一根，触手内的神经节尚保留着一丝本能。</t>
  </si>
  <si>
    <t>立绘/外形叙述：黑色的腰带以薄丝织成但却与腰腹极为贴身，其上纹有如火如烟一般的刀纹，仿佛要刺穿穿戴者的身躯</t>
  </si>
  <si>
    <t>立绘/外形叙述：黑色的腰带，没有什么繁杂的装饰，只是在腰带头上有一个手持镰刀的骷髅头装饰。</t>
  </si>
  <si>
    <t>立绘/外形叙述：血红色的腰带，没有什么多余的装饰。</t>
  </si>
  <si>
    <t>立绘/外形叙述：一根不断扭动的触须，每当你存储1个技能，上面就会多出一个肉瘤，就好似那树上的果实一般。</t>
  </si>
  <si>
    <t>效果：
【撕裂帷幕之枪】（600耗点橙）：角色的攻击可以击破12级的防御力等级，如果没有击破对方的护甲，则在结算伤害的防御力数值减伤判定时也可以无视300点的防御力数值（仅仅只是无视对方提供防御力等级的防御数值而已，其他特殊类型的减伤则无法无视）。
【空仓挂机】：（600耗点橙）：角色每回合可用AP+3。</t>
  </si>
  <si>
    <t>简介/注释：
前朝的猎人凯德-6，他的事迹最终归于土壤，而他的荣耀，他的过去，他的悲伤与痛苦又得何人承担？
在最后的最后，这枚小小的腰带并未与他一同埋于土壤。
他还活着，第三次死亡还尚未到来。</t>
  </si>
  <si>
    <t xml:space="preserve">效果：
【圣血】（600橙色）：你的生命+600。
【愿力】（600橙色）：你的壮硕+30。
【圣力】（600橙色）：你的爆发+30。
</t>
  </si>
  <si>
    <t>简介/注释：正如你们所见，这大抵是一根围巾。为什么要缠在腰上呢？我也不知道。</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</si>
  <si>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【缓冲气体填充】（600橙色）（未解锁）：壮硕+60，被动闪避判定-90，占用30体力上限。
【喷射推进器】（600橙色）（未解锁）：爆发+60，被动闪避判定-90，占用30体力上限。
【肾上腺素注射器】（600橙色）（未解锁）：体力+60。
【危险防护护盾】（600橙色）（未解锁）：消耗一个主动动作和20体力，对自身投射一个以能量编织的守护屏障，屏障具有600耐久度，持续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压力泄口】（600橙色）（未解锁）：角色在每次成功防御时，在原本的防御成功的伤害减免基础上享受额外的相当于自身[壮硕值*2]的伤害减免，当角色同时拥有多个该词条效果时，只取其中耗点最高的效果生效，其余的视作被覆盖。
【预设防护算法】（600橙色）（未解锁）：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伤害分摊构架】（500红色）（未解锁）：在受到带有破甲的打击时（无论其等级），进行一次[1D100+壮硕&gt;100]的判定，如果判定成功则无视这次破甲效果，只结算其伤害量，在每回合的第一次判定成功后，该效果都将进入冷却。
【紧急机动】（500红色）（未解锁）：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【外置防御程式】（600橙色）（未解锁）：被动防御判定+180，被动闪避判定-90，占用30体力上限。
【反重力装置】（600橙色）（未解锁）：提升角色自身[壮硕*15]负重，双手负重[壮硕*6]，单手负重[壮硕*3]。当角色同时拥有多个该词条效果时，只取其中耗点最高的效果生效，其余的视作被覆盖。</t>
  </si>
  <si>
    <t>简介/注释：第四悬臂星球开发公司经过多次改良后推出的最新品，用以应对茫茫宇宙中各种恶劣的星球环境。</t>
  </si>
  <si>
    <t>效果：[圣力代言]六阶效果（橙色600点）：若你的主动技能目标为单体，且此技能为奇迹体系并且为远程攻击，则该技能射程增加500m。
[希望]三阶效果（蓝色300点）：精神+15</t>
  </si>
  <si>
    <t>简介/注释：
不是因为得救才相信，而是因为相信才得救。</t>
  </si>
  <si>
    <t>立绘/外形叙述：
厚实耐用的枪套腰带，看上去有一些年头了，在上面隐隐约约能够看见某人的署名[凯德-6][大技霸]与一道圣经。</t>
  </si>
  <si>
    <t>立绘/外形叙述：奇怪的红色围巾，像是用鲜血染红的一样，但没有任何异味。</t>
  </si>
  <si>
    <t>立绘/外形叙述：一根金属材质的腰带，不过远比普通的皮带宽，上面还有可以放置饮料瓶和数据终端的卡槽。</t>
  </si>
  <si>
    <t>制作人：灰（2997260872）</t>
  </si>
  <si>
    <t>[旋风jio！]一阶效果（黑色100）：进行尬舞动作的期间每次双脚触碰地面时都会发出不同颜色的闪光，并且自动播放最新舞蹈机热门歌曲。 由于你灵动的身姿舞步让对方难以预判到你，在进行被动闪避时拥有15点结果加值</t>
  </si>
  <si>
    <t>简介/注释：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t>
  </si>
  <si>
    <t>[风灵护腿]三阶效果（蓝色300）：每回合的可移动距离增加45米</t>
  </si>
  <si>
    <t>简介/注释：相当轻灵的护腿，穿上去感觉也相当地舒适</t>
  </si>
  <si>
    <t>[弹射起步]二阶效果（绿色200）：消耗一次瞬发动作可以让鞋子进行推进，这个动作不结算为移动指令，你将额外向一个方向移动40米的距离，如果是向上方移动，则只能移动5米距离（相当于一次大跳）。冷却时间3回合。</t>
  </si>
  <si>
    <t>简介/注释：马弗里克之覆采用著名时装公司Soberef的未来概念设计。这些组件被联邦航空管理局认证为PMA级。它们由线性马达驱动，即使在停止时也可以获得推进力，并且前部有八个压缩气体注射装置，允许有限的三维操作。但是，它们会发出非常大的声响。</t>
  </si>
  <si>
    <t>基础效果：三种模式启动或切换都需要花费一个瞬发动作指令，每个模式持续最多3回合或1分钟，之后进入10分钟的冷却时间。
[抽射]一阶效果（黑色100）：进入抽射模式，将一个物体踢射攻击目标，造成等同于[该物体重量+你的徒手打击伤害]点的物理伤害，但无法踢动重量高于角色爆发力的物体。
[疾跑]一阶效果（黑色100）：进入疾跑模式，当你在疾跑模式中，你的每回合移动速度增加15米。
[跳跃]一阶效果（黑色100）：进入跳跃模式，当你在跳跃模式中，跳跃动作时消耗5体力可以增加1*爆发力的高度和距离</t>
  </si>
  <si>
    <t>简介/注释：江户川柯南的鞋子，脚力增强鞋通过电力和磁力刺激足部穴位，使肌肉的力量发挥到极限。通过右侧的旋钮调节，有3种不同的力量。</t>
  </si>
  <si>
    <t>立绘/外形叙述：青色的护腿，上面还纹着有些奇异的花纹和美丽的雕饰，看起来不像是人类的产品。在抓住护腿时感觉得到微风的流动以及风的微鸣声</t>
  </si>
  <si>
    <t>制作人：制作人：未知《名侦探柯南》</t>
  </si>
  <si>
    <t>［跳跃增幅］一阶效果（黑色100）：使角色的跳跃高度提升为爆发*2。</t>
  </si>
  <si>
    <t>简介/注释：源自于修仙世界的一款鞋子，可以令人动如脱兔。大大增强跳跃力。</t>
  </si>
  <si>
    <t>[不灭的极意]六阶效果（橙色600）：每战斗回合的结束阶段恢复[壮硕*3]点生命值且日常每小时恢复[壮硕*9]点生命值，所有的类似效果中只取最高的一种生效，至多恢复至角色的生命值上限。</t>
  </si>
  <si>
    <t>简介/注释：3821号世界是，夜神族放牧的一个世界，其中最强的原住民为了反抗被操控的命运带着执念反抗，最终神族毁灭，反抗者不知所踪，最终万古以后人们找到了万神殿废墟中的这一双靴子。</t>
  </si>
  <si>
    <t>简介/注释：因力大无比而闻名的骑士塔尔卡斯的腿甲，
由特殊的黑铁制成，相当沉重。除了塔尔卡斯本人，其他人难以运用，</t>
  </si>
  <si>
    <t>立绘/外形叙述：一款革制的靴子，上面有着青色的花纹。</t>
  </si>
  <si>
    <t>立绘/外形叙述：步履踏云靴的样式 上纹龙凤麒麟，缠绕着不息的一股执念</t>
  </si>
  <si>
    <t>立绘/外形叙述：这是一双十分漂亮的高跟鞋，就像是童话故事里的灰姑娘的水晶鞋一般，绽放着晶莹而神秘的蓝色微光。</t>
  </si>
  <si>
    <t>制作人：烈日之辉《黑暗之魂》</t>
  </si>
  <si>
    <t>基础效果：角色可以花费一个普通攻击指令进行一次踢击，不可以作为双持攻击指令使用（即不可作为主手武器或副手武器进行双持攻击指令）。本武器可以享用徒手补正，徒手攻击加成之类。
【利刃】二阶效果（绿色150）:被不知名的大魔法师附加的祝福，让这件毫无攻击力的物品也能作为武器。获得15d5的攻击力耗点效果。
【风镰】一阶效果（黑色100）:铭刻在上面的风系魔法阵，在输入能量之后，可以踢出风刃。消耗1能量，本次踢击范围提升10。（享用远程优先权，但仍为单体伤害。）
【龙击】五阶效果（红色500）:在原有的基础之上，被龙王莫卡维拉赋予了独属于龙语魔法铭文，拥有把使用者出力翻倍的强大能力。以一个主动动作进行一次通常踢击，本次踢击将附带180点伤害。冷却3回合。
【天行】一阶效果（黑色100）:它的主人是英雄阿斯卡文，他讲自己的天赋也留在上面，使它的主人具了飞行的能力。获得飞行能力，飞行速度等于行走速度/2，飞行高度为最高属性*10m，移动速度被替换为精神*1。</t>
  </si>
  <si>
    <t>简介/注释：出自某个魔法世界，是龙王赠送给英雄的礼物，具有强大的魔法能力，伴随着英雄创造了无数的奇迹故事，直到那一天……</t>
  </si>
  <si>
    <t>［怜惜］（绿色200）：可以飞行，飞行速度等于行走速度/2，飞行高度为最高属性*10m，移动速度被替换为精神*1。使角色可以水下呼吸。</t>
  </si>
  <si>
    <t>简介/注释：神因心疼少女而塑造的木履，为她扫去一切烦恼。</t>
  </si>
  <si>
    <t>[邪魔之力]六阶效果（橙色600）：能量池上升30点，同时每战斗回合恢复9点能量值且日常每小时恢复27点能量值</t>
  </si>
  <si>
    <t>简介/注释：邪魔赋予了你非同寻常的力量。</t>
  </si>
  <si>
    <t>[非法改造枪套]六阶效果（橙色600）：穿戴者使用枪械（仅限手枪/左轮手枪）时，在同一回合连续击中同一目标两次将立即填装一颗新的子弹，且穿戴者的射击将抑制目标45点闪避/防御结果值</t>
  </si>
  <si>
    <t>简介/注释：「什么？我才没有什么非法改造枪套，这就是我的幸运裤！」——凯德-6
&gt; 远端先锋精英队资料库纯文字搜寻已初始化。
&gt; 欢迎，使用者「红心A」。
&gt; 请输入搜寻指令。
?&gt; 击败 萨克斯 
&gt; 只有一位守护者曾在熔炉竞技场击败过萨克斯领主。
?&gt; 作弊 熔炉竞技场 
&gt; 熔炉竞技场参加者需遵守严格的行为规范。作弊者将受到禁赛。
?&gt; 那如果只是稍微作弊一下呢 
&gt; 抱歉，我不了解何谓「那如果只是稍微作弊一下呢」。
?&gt; 好吧 怎样才算作弊 
&gt; 为获得优势，采取不诚实或不公平的行动。
?&gt; 运气算作弊吗
&gt; 「运气」与「作弊」并不相等。
?&gt; 我的裤子会带来好运吗 
&gt; 不太可能会。
?&gt; 错了，我的裤子超幸运</t>
  </si>
  <si>
    <t>立绘/外形叙述：一双金属战靴，由某种不知名的金属打造而出，看上去整体呈白金色，上面有无数玄妙的纹路，鞋跟两边有如同翅膀一样的装饰，靴子顶部则是有如龙一样的浮纹。</t>
  </si>
  <si>
    <t>立绘/外形叙述：看上去只是普普通通的木履。（有灵视的角色可以看见在木履上有着一层淡淡的白色的荧光）</t>
  </si>
  <si>
    <t>立绘/外形叙述：某种金属附上了火焰般的符文所制成的锁链，其状仿若地狱中的业火，你要做的只是将他缠绕在腿上便好。</t>
  </si>
  <si>
    <t>[雪痕]六阶效果（橙色600）：穿戴者每次移动最大距离提高90米。</t>
  </si>
  <si>
    <t>简介/注释：看似常见的的木屐，依据了穿戴者的脚型所作的最舒适的形状，更适合穿戴者借力时猛然爆发的冲击</t>
  </si>
  <si>
    <t>【讥讽者】六阶效果（橙色600）:你每有1级的护甲等级，就可以得到固定15点的伤害减免（同类效果取最高）
【狂怒者】三阶效果（蓝色300）:消耗一个主动动作以及10点体力，角色可以发起一次附带105点额外伤害的通常攻击</t>
  </si>
  <si>
    <t>简介/注释：愚人之王所赐予凡人的魔具，每一步都行走于人类的心中，讥讽，愤怒，一切的情绪集合于一切，这才是魔具的本体——散发着绝望的铁靴</t>
  </si>
  <si>
    <t>【爆发强化】（400紫色）：你的爆发+20。
【木之活化】（400紫色）：你的生命上限+400。
【木之力量】（500红色）：你可以将该装备作为武器使用以施展踢技，其伤害视为50d5+全身防具重量/5。参与计算的重量不得超过你的单手负重，且这部分重量需要占用主手的负重。
【木之野蛮】（500红色）：消耗40点体力，发起一次附带210伤害的常规攻击。该次攻击以踢技形式发起，故而计算武器伤害时采用【木之力量】的伤害。</t>
  </si>
  <si>
    <t>简介/注释：能够附着在身体任何一个部位的辅助装备，其上一任主人将其固化为腿部装备，为其附加了大量相关的属性。</t>
  </si>
  <si>
    <t>【欺诈】（300蓝色）：你可以任意调整你的外貌，衣着，甚至持有的序列化物品的样貌，但也仅仅是样貌而已，而不涉及数据层面的变动。                     
【翼行】（600橙色）：你的反应+30。
【信使】（600橙色）：你的被动闪避对抗+90。
【梦境行者】（600橙色）：在非战斗状态下，角色可以强制在近身范围内对目标发起一次[己方精神对抗目标最高属性]的对抗，若成功则对方立即进入梦境。也可通过该方式进入对方的梦境。入梦之后受到任何伤害或者负面效果都会醒来，睡着的时长随使用者精神的提高而缩短，但最低不会短于一小时，主持人可以以任何理由拒绝使用者进入对方梦境的申请。
【神之魔术】（600橙色）：你的精神+30。
【天生神眷】（600橙色）：你的眷顾+60，但是这将占用你60点体力上限。
【穹游万里】（600橙色）：你的单次移动距离上限+90。</t>
  </si>
  <si>
    <t>简介/注释：这是魂魄的矿井，幽昧、蛮远。
他们沉默地穿行在黑暗里，仿佛
隐秘的银脉。血从岩根之间
涌出，漫向人的世界，
在永夜里，它重如磐石。
除此，再无红的东西。
到处是绝壁
和迷雾织成的森林。一些桥
横跨在虚空上，还有那阴郁的
灰色大湖，悬在不可测度的
深渊上，犹如雨天低覆的黑云。
穿过驯顺的荒野，一条小径
苍白蜿蜒，如一绺棉花摊开。
沿着小径他们过来了。
领头那个瘦削的男子，身披蓝衣——
一言不发，焦急地盯着前方。
他的步履如贪婪的野兽，囫囵
吞噬着小径；手搭在两侧，
紧攥着松垂的衣褶。他已不再
感觉左臂里精致的竖琴，它仿佛
一枝玫瑰，嫁接在橄榄树上。
他的感官似乎已分裂为二：
视觉如同一只猎犬，在前面奔驰，
停下，返回，又倏然冲出，
在下一个拐角处不耐烦地等待——
但听觉，却像一种气味，萦绕在身后。
有时他恍惚觉得，它已捕捉到
身后的脚步声：后面的两个人
也走在这漫长的回家的路上。
但那只是自己的脚步声的
回响，或是衣襟里风的呼啸。
他对自己说，他们不可能不跟着他；
他洪亮的嗓音逐渐消失在远处。
不可能不跟着他。然而他们的脚步
却轻得让他恐惧。如果他
能回头看一眼多好，哪怕一眼
（可是一转身，这即将完成的使命
就会前功尽弃），就一定能看见他们，
看见悄无声息跟在后面的两人：
诸神的信使，远行人的主宰，
兜帽下面他的双目炯炯，
细长的手杖伸在他前面，
一对小飞翼在脚踝处扑动；
左臂搀着她，若即若离。
谁承受的爱比她更多？一张竖琴
倾诉的悲痛超过了所有女人的哀哭。
它唤出了一个悲痛的世界，自然万物
在其间重新显现：森林与山谷，
道路、村庄、田野、溪流与鸟兽；
这个悲痛世界，如同另外那个世界，
也有日升日落，也有沉默的
缀满星辰的天穹，一个悲痛天穹
它的星辰凄惶而黯淡——
她承受的爱就有这么多。
可是此刻在这位优雅的神的身边，
拖曳的尸衣迟滞了她的脚步，
她迷茫，轻柔，出奇地安静。
她浸没在自己里面，如同一个
怀孕的女人，既看不到前面的男子，
也看不到返回生命的那条陡峭通道。
浸没在自己里面。死
彻底充满了她。犹如一枚果实
充盈着自己的神秘与甜美，
广大的死填满了她的空间， 
她还无法理解这陌生的经验。
她进入了一种新的贞洁，
不可触碰；她的性已如一朵年轻的花
在夜色中闭合，她的手
已远远不习惯婚姻；甚至神
领她前行时最轻柔的触碰
都让她痛苦，仿佛一个可憎的吻。
她不再是诗人的歌里
那位余音袅袅的蓝眼睛的女人，
不再是婚床上的香气和岛屿，
也不再属于那个男子。
她已经是散开的长发，
零落的雨水，
一个被无限分享的源头。
她已经是根。
突然，神
伸手拦住了她，用哀伤的
声音说：他转身了——
她不明白，轻轻问了一句：
谁？
远远的，
亮闪闪的大门一侧，一个人
立在暗影里，容貌
无法辨认。他站在那儿，
看见荒野间的那绺小径上，
神的信使黯然地转了身，
跟在那个小小的身影后面。
她已经开始往回走，
拖曳的尸衣迟滞了她的脚步，
她迷茫，轻柔，出奇地安静。</t>
  </si>
  <si>
    <t>立绘/外形叙述：传统的木屐但却用了上好的材质作为绳索，使穿戴者感觉到更加地舒适，而贴近穿戴者脚部的细节也使得这双木屐减少了穿戴者感觉不适的可能性</t>
  </si>
  <si>
    <t>立绘/外形叙述：漆黑的长靴，上面隐隐约约散发着黑色的粒子，注视着靴子的人似乎可以看见人类互相厮杀的模样。</t>
  </si>
  <si>
    <t xml:space="preserve">立绘/外形叙述：木之灵的模样有些特殊，它就是一团缠绕在一起的纤细树枝，约一颗苹果大小，与普通树枝不同，它的触感非常柔软，如同一团翠绿色的毛线球。
</t>
  </si>
  <si>
    <t>效果：【飞扬】（100黑色）：[被动]可以让角色获得飞行能力，飞行速度等于行走速度/2，飞行高度为最高属性*10m，移动速度被替换为精神*1。</t>
  </si>
  <si>
    <t>简介：这是一个意大利手工工匠的杰作，以上等天鹅绒和犀牛皮制成，当然也少不了一双灵巧的手和天马行空的想象力。</t>
  </si>
  <si>
    <t>效果：【水族馆】（400紫色）：[被动]该装备中有着容纳最多1000体积/重量的空间，但是空间内完全被海水淹没且会一直保持着接近满溢的状态，同时拥有深海1000米级别的压强（主持人可以决定内部物品是否被压强损坏），因而你只能存储可以适应海洋生态的物品。（只有在其他调律者同意后才能够收容他人所持有的物品）。</t>
  </si>
  <si>
    <t>简介：这是一个强大到可以被称为神的魔法师送给她爱人的礼物。因为其酷爱海洋以及生活在其中的生灵，魔法师将一片海域封印到了这双水晶鞋中。</t>
  </si>
  <si>
    <t>效果：【山野行者】（400蓝色）：[被动]在自然环境即非人造区域内移动速度+45m/s；角色可以无视地形带来的影响，可以无视光滑或者凹凸不平的地形。仅限于地形，像是高温寒冷等环境影响无法免疫。
【翔跃】（100黑色）：[被动]使角色的跳跃高度提升为爆发*2。
【闻声踏歌】（200绿色）：[被动]你在听到优美的音乐后移动速度+45m/s，持续1回合。主持人可以自行判断音乐是否可以触发该效果。</t>
  </si>
  <si>
    <t>简介：潘是牧神，掌管牧羊、自然、山林乡野，伴随潘的是自然宁芙。牧神传闻是赫耳墨斯的儿子，他虽然生的丑陋但却继承了其父亲灵巧的身姿和优美的歌声。</t>
  </si>
  <si>
    <t>效果：【不拘空间】（600橙色）：[瞬发]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【彷徨魅影】（300蓝色）：[被动]你的潜行动作增加60点判定加成。
【潜灵奇袭】（400紫色）：[被动]你在没有被敌方察觉到时对其造成的常规伤害可以增加120点额外伤害。</t>
  </si>
  <si>
    <t>简介：在某个将至未至的未来，一个教派强大到足以向世界宣战，而最可怕却不仅如此，而是其教义被世间大多人都认同，就在这时一个英雄的女子站了出来质疑了其正确性，当然她被当成了异端绞死在众人前，但是她掀起的浪潮却一直绵延了下去。                              异端虽死但其幽灵依旧徘徊在世间。—— 某个不知名的教皇。</t>
  </si>
  <si>
    <t>效果： 【湿滑黏腻】（400紫色）：[被动]+30m/s移动速度；在你经过的区域留下粘液，粘液持续3回合，经过粘液区域的步行单位移动速度+30m/s，但是由于很难保持平衡所以其移动动作需要额外消耗1AP。
【畅游四海】（300蓝色）：[被动]获得水下呼吸能力；可以在液体表面行走且不会收到液体特性影响。
【海洋霸主】（500红色）：[主动]发动一次精神冲击，与以自身为中心10M环形区域内最多三个海洋生物类型目标进行精神对抗，会陷入5级恐惧状态，持续2回合。
[恐惧5]：难以言喻的恐慌感涌上心头，进行的任何战斗对抗类判定都将下降[75]点的结果值。</t>
  </si>
  <si>
    <t>简介：“在深不可测的海底，北海巨妖正在沉睡，它已经沉睡了数个世纪，并将继续安枕在巨大的海虫身上，直到有一天海虫的火焰将海底温暖，人和天使都将目睹它带着怒吼从海底升起，海面上的一切将毁于一旦。”—阿尔弗雷德大帝</t>
  </si>
  <si>
    <t>效果：
[时流]（600耗点橙）：消耗一个瞬发动作，在接下来的伤害中免疫550点任意伤害，持续1回合/1分钟，减伤在抵消了一次伤害后便会消失，冷却2回合。
[往返]（600耗点橙）：穿戴者每战斗回合的结束阶段恢复[壮硕*3]点生命值且日常每小时恢复[壮硕*9]点生命值
[迁越]（100耗点黑）：穿戴者在命中目标后可以选择与目标强制进行一次[角色的爆发属性与目标的壮硕的对抗]，若对抗成功则可以将目标向靠近角色至多40m，冷却3回合。</t>
  </si>
  <si>
    <t>简介/注释：
除了ES社的高层人员，就连内部员工也不清楚自己开发的什么东西，能够得知的也仅仅只有项目组的名称罢了。
其项目名为[观星]
此为[时读]，披此凭依之人将被允许搭乘隙之流。</t>
  </si>
  <si>
    <t>效果：【不倒血力】（500耗点红色）：当你受到技能封禁、道具装备封禁、属性值临时下降效果时，使该次效果无效（若有一种以上，则装备者自选一种无效），并使自己的含有该三种效果的技能、装备无效（无法释放且无法装备），无法释放与无法装备的效果将在战斗结束后恢复正常。该效果在生效后陷入3回合的冷却</t>
  </si>
  <si>
    <t>简介/注释：越山涉水，病疫不得侵、疲劳不可倒、衰颓不可废，恍然行间，追日摘星</t>
  </si>
  <si>
    <t>立绘/外形叙述：
由新式凯夫拉与高延展性的新星材料打造的深色长裤</t>
  </si>
  <si>
    <t>立绘/外形叙述：一双精致的长靴，青色的游龙腾凤图纹盘旋在硬实的长靴皮表</t>
  </si>
  <si>
    <t>制作人：All As One</t>
  </si>
  <si>
    <t>效果：你受【永不背弃】【永不退避】效果影响，这为你提供250点抵点。
【乘风归】（300耗点）：你获得飞行能力，飞行速度等于行走速度，飞行高度为最高属性*30，在空中每回合至少执行一个移动动作，无法在零重力环境中飞行，且你的移动速度被替换为精神</t>
  </si>
  <si>
    <t>简介/注释：一双被附上了风元素的靴子，但技艺并不多好，这也是被戏称为多动症之鞋的原因</t>
  </si>
  <si>
    <t>效果：[白夜行]三阶效果（蓝色300）：你获得飞行能力，飞行速度为你的移动速度，飞行高度为你的最高属性*30，移动速度变为精神*1，飞行速度等于行走速度，飞行高度为最高属性*30，在空中每回合至少执行一个移动动作，无法在零重力环境中飞行；你获得30点体力上限，你降低30点能量上限。</t>
  </si>
  <si>
    <t>简介/注释：魔导师联会为了应对施法者体力不足而特意设计的长靴</t>
  </si>
  <si>
    <t>效果：
[反重力]三阶效果（蓝色300）：穿戴本装备的角色获得飞行能力，飞行速度等于行走速度，飞行高度为最高属性*30。
[快速机动]四阶效果（紫色400）：穿戴者的反应+20。</t>
  </si>
  <si>
    <t>简介/注释：A.R.C.学院最新研制成果之一，可以使体重较轻的人悬浮起来，同时也可以驱动引力发生器进行短途快速移动。</t>
  </si>
  <si>
    <t>【闪】六阶效果（橙色600）:你的被动闪避+90
【疾】六阶效果（橙色600）:你的单次移动距离上限+90
【迅】六阶效果（橙色600）:你的先攻判定结果增加60</t>
  </si>
  <si>
    <t>简介/注释：一位不知名的炼金术士以希腊神话中的神明使者之名制作出来的炼金道具，穿戴者彷佛拥有了风一般的速度，但终究只是炼金道具而已。</t>
  </si>
  <si>
    <t>立绘/外形叙述：灰色的长靴，在采用了复古设计的同时，还具有着一种时尚感</t>
  </si>
  <si>
    <t>立绘/外形叙述：一双看似有些笨重的靴子，厚厚的白色靴帮似乎包裹着什么，靴子的侧面萦绕着淡淡的流光。</t>
  </si>
  <si>
    <t>制作人：All As One（101二创？）</t>
  </si>
  <si>
    <t>制作人：(肥仔)</t>
  </si>
  <si>
    <t>[精神增幅]一阶效果（黑色100）：增加5点精神</t>
  </si>
  <si>
    <t>简介/注释：简介/注释：这个指环上面写着神秘的文字，也许跟某些事物有着联系</t>
  </si>
  <si>
    <t>【实现自身承诺之人】一阶效果（黑色100）:持有这个胸针的角色的眷顾值提升5点：</t>
  </si>
  <si>
    <t>简介/注释：从玛丽亚母亲手中传承下来的胸针，由诸多名贵宝石镶嵌，十分贵重。被当作礼物送给实现承诺之人（从【画(知更鸟）】带出）</t>
  </si>
  <si>
    <t>【基础性能】：每隔60分钟，酒瓶当中就会出现1体积的伏特加。可以饮用或倒出。                 
【敦敦敦】（100黑色）：消耗一个主动动作，恢复自身200点生命值。该效果具有3回合的冷却。            
【兴奋】（100黑色）：增加角色每回合移动距离15米。</t>
  </si>
  <si>
    <t>简介/注释：一个银色的酒瓶，其中有着永远不会喝尽的伏特加。似乎有着某种执念蕴含其中。</t>
  </si>
  <si>
    <t>【宁静】（300蓝色）：以一个主动动作发动，驱散你身上2个被赋予的效果。</t>
  </si>
  <si>
    <t>简介/注释：虚假的安宁。人所做的一切不过是为了但求“安心”，但是只有死亡才是永久的安宁。</t>
  </si>
  <si>
    <t>立绘/外形叙述：立绘/外形叙述：一个普通的银戒指，上面雕刻着些许古代铭文，其中还散发出微微的蓝色荧光，荧光映出了些许魔法颗粒</t>
  </si>
  <si>
    <t>立绘/外形叙述：普普通通的银色酒瓶，其上没有任何标签，看上去已经被人用过了一段时间。</t>
  </si>
  <si>
    <t>立绘/外形叙述：黑色的玉佩，看上去颇为诡异。</t>
  </si>
  <si>
    <t>制作人：萧犀</t>
  </si>
  <si>
    <t>[命中增幅]一阶效果（黑色100）：当你攻击时将抑制目标15点闪避对抗结果值</t>
  </si>
  <si>
    <t>简介/注释：这是一位仿制大师早年的练手做，所以效果只有原版的一小点</t>
  </si>
  <si>
    <t>[银质十字挂坠]一阶效果（黑色100）：使用了银材质制作的十字架，通常作为饰品随身佩带。银质材质通常来说有着抵御邪恶的作用，具体是否有效可由主持人来决定。</t>
  </si>
  <si>
    <t>简介/注释：守夜人、驱魔人和各类教职人员常见的配饰。</t>
  </si>
  <si>
    <t>[幸运女神的眷顾]二阶效果（绿色200）：持有该效果的角色在每个大回合内的1次判定与对抗结果可以上升等同于角色眷顾值的点数（玩家可以决定究竟哪一次触发），在角色持有多个类似效果时将自动选择其中最高的那一个，其余效果视为覆盖。</t>
  </si>
  <si>
    <t>简介/注释：幸运女神的一丝神力化作的手链，虽然幸运女神不一定眷顾着你，但是她的神力就在藏在这件饰品中。</t>
  </si>
  <si>
    <t>【旧梦】（蓝色300）：是那时甜蜜温存的梦啊，而如今一切成空。效果：使用者精神+10  反应+5.</t>
  </si>
  <si>
    <t>简介/注释：曾经有一个少年，仗剑江湖，结识了一个风华正茂的少女，二人情投意合。光阴斗转，许多年后，中间不知发生了什么。人们只知道江湖上多了一个悟得太虚剑意的绝世剑仙，他的身边没有佳人相伴，只有一个偶尔从他里衬的口袋里露出一角的发簪。</t>
  </si>
  <si>
    <t xml:space="preserve"> 做工精巧的银质
十字架挂坠，可作为配饰装饰在
身上任何喜欢的地方</t>
  </si>
  <si>
    <t>立绘/外形叙述：散发着微淡光芒的普通手链，看上去平平无奇.</t>
  </si>
  <si>
    <t>一个做工极为精致的发簪，上面有栩栩如生的云纹飞鸟图案，用珍奇玛瑙镶嵌着色，似乎是有心人手工打造。只是，这个款式，好像在奶奶的梳妆盒里见过？</t>
  </si>
  <si>
    <t>制作人：弧</t>
  </si>
  <si>
    <t>制作人：Nemo</t>
  </si>
  <si>
    <t>制作人：战术装甲ICe</t>
  </si>
  <si>
    <t>[食欲控制]一阶效果（黑色100）：（这个效果默认关闭，可以通过一个主动动作进行开启）一个可以控制进食欲望的面具，控制自己的欲望，让饥饿延长18小时，但是仅仅是控制饥饿感而已，不会真的填饱肚子，所以饿到一定程度时也会因为营养缺失而导致生命危险（也就是说比常人来说你可以晚进食18小时填饱肚子）</t>
  </si>
  <si>
    <t>简介/注释：野兽就算再优雅再温顺，可终究还是野兽         汉尼拔名气耀眼的心理学专家，作风如同绅士。实际是食人连环杀手和厨师。除了热衷杀人这一点外，汉尼拔是个典型的绅士，充满智慧，享受美食，并且对生活拥有很高的品味。</t>
  </si>
  <si>
    <t>效果：【海盗的壮硕】（200绿色）：使用者的生命上限增加200点。</t>
  </si>
  <si>
    <t>简介/注释：黑曜石制成的饰品，其上有着海风的气息。</t>
  </si>
  <si>
    <t>【长眠的沉醉之灵】（600橙色）：持有该词条的能力在将一名非调律者角色的生命值降低至0点时将直接将其彻底杀死，并使其无法享受战斗续航或是复活等能力的效果。        
【美妙香醇的气息】（300蓝色）：被动恢复能量值，每战斗回合恢复9点能量值且日常每小时恢复27点能量值</t>
  </si>
  <si>
    <t>简介/注释：不知由谁人制作的酒箱，其中安睡着那长眠的灵魂。</t>
  </si>
  <si>
    <t>效果：【狮子之力】（橙色效果600耗点---花费15000积分解锁）：角色壮硕获得30加值
【凤凰之力】（橙色效果600耗点---开启狮子之力并花费15000积分解锁）：角色反应获得30加值
【剑王之力】（橙色效果600耗点---开启凤凰之力并花费15000积分解锁）：角色爆发获得30加值
【月光之力】（橙色效果600耗点---开启剑王之力并花费15000积分解锁）：角色精神获得30加值
【白虎之力】（橙色效果600耗点---开启月光之力并花费15000积分解锁）：角色协调获得30加值
【银狼之力】（橙色效果600耗点---开启白虎之力并花费15000积分解锁）：角色眷顾获得30加值</t>
  </si>
  <si>
    <t>简介/注释：创界山第七届层守护者--圣龙妃持有的勾玉，拥有六大圣神的力量，并使用金龙的力量将他们统合在了一起。可通过解锁圣神之力逐步解放勾玉的力量</t>
  </si>
  <si>
    <t>立绘/外形叙述：黑色的船锚状饰品，看上去没有什么特别之处。</t>
  </si>
  <si>
    <t>立绘/外形叙述：一个透着诡异绿光的正方体，体积并不大，其中浸泡着似乎是酒的绿色液体。</t>
  </si>
  <si>
    <t>立绘/外形叙述：一个玉白色的勾玉，放在阳光下能散发出隐隐的彩虹光芒</t>
  </si>
  <si>
    <t>制作人：锁枭《汉尼拔》</t>
  </si>
  <si>
    <t>制作人：衣冠秦寿--超魔神英雄传</t>
  </si>
  <si>
    <t>[风神佩]二阶效果（绿色200）：让第一次看到你的异性强制增长一星好感。（对其它种族异性或同性恋机制的异性无效）</t>
  </si>
  <si>
    <t>简介/注释： 风神如玉，气宇轩昂，能够有效的其对自己的第一印象。</t>
  </si>
  <si>
    <t>效果：它会占据一格饰品栏，然后融入宿主的身体（宿主只能是有智能的生物）。使用者需要为构装体。装备后使用者体积会增加此物品的体积，并且身体颜色会稍微变黑，程度取决于本身体积和此物品体积比值以及两者原本颜色的差距。
【污秽魔法】（200）：装备者不能是光明生物。非黑暗生物装备后视为黑暗生物，享受黑暗生物的加成/减成，对黑暗生物无效。
【暗影要塞】（400）：你每有1级的护甲等级，在受到攻击时你就可以得到固定15点的伤害减免，拥有多个连锁护甲词条的角色可以自行选择一个自身拥有的任意等级的连锁护甲生效，其余连锁护甲效果则视为被覆盖（无法生效）（600）。单回合移动距离上限下降60米（-200）。
【扭曲之源】（300）：被动闪避判定降低30点（-200）。每回合一次，在受到带有破甲的打击时（无论其等级），进行一次[1D100+壮硕&gt;100]的判定，如果判定成功则无视这次破甲效果，只结算其伤害量，在每回合的第一次判定成功后，该效果都将进入冷却（500）。
【虚空结晶】（100）：壮硕+10（200），需要占用10点“能量”能量池上限（-100）。</t>
  </si>
  <si>
    <t>简介/注释：“过去残存之事物……自身创造之盈余……一切一切之存留——暗影金属之铸就。”这是堕落的神秘使自污秽魔法之中发掘而出的一种金属物质，自阴影中诞生，扭曲着它所接触到的一切。</t>
  </si>
  <si>
    <t>[转生]二阶效果（绿色200）：持有者死亡时，他将会带着记忆转生。就是带着原来的背景，人际关系创一张新卡，不可改变名字，不可改变本身性格，好友栏保留。</t>
  </si>
  <si>
    <t>简介/注释：据说是从某个神秘的古代遗迹里挖出来的。根据救赎之舟考古部门严密地考察，此吊坠是为“转生吊坠”，能使持有者在死后保留记忆转生。</t>
  </si>
  <si>
    <t>[摄物之手]三阶效果（蓝色300）：：凝聚精神力注入戒指之中，召唤一只与你心神相通的无形巨手，以每回合消耗1点能量值为代价可以对10体积10重量以下任意单位进行随心所欲的搬运，摄取，破坏，抓握等等，这只巨手不具有穿透的特性，必须遵照传统的物理学规则进行运动（灵体与不受物理规则的生物除外）
这只无形之手的射程等于 你的精神*1m（至多50m）
如果将要进行诸如力量对抗等可能的操作，这只无形巨手的壮硕值将默认为10点，除非你额外向其中再次注入能量
1点能量值将增加1点力量对抗判定值，上限50点
你甚至可以操控这只无形之手握住敌人的脚腕，亦或是缴械，再或者从你自己身上取出什么东西，骚扰敌方，进行偷窃等等（当然这些操作具体需要询问主持人，由主持人决定效果。）
这只无形之手可以被灵视或是其他精神类感知效果察觉，具体表现为一个光线扭曲的区域</t>
  </si>
  <si>
    <t>简介/注释：传说之中，最初的先知，神代降临的化身，犹太第三王，所罗门王，天父曾经赐予他十枚指环，用来调动山与海，天与地的力量，但他晚年的倒行逆施，使王朝和神代失去了天父的眷顾，自己身陨，那十枚指环也散落无踪
据说这枚指环是中枢记录之中，所罗门用以施威与摄取的“义手”的力量，为了更好的令轮回者服务于中枢，这件魔法道具的记录被复制出来，制作成了一件序列道具</t>
  </si>
  <si>
    <t>立绘/外形叙述： 一块一看就不是凡品的玉佩，由一根金丝红绳穿过，外形是一条盘龙。</t>
  </si>
  <si>
    <t>立绘/外形叙述： 一根不知道是什么材质的链子串着一块石头，石头上刻着一条蛇头尾相接的图案。</t>
  </si>
  <si>
    <t>立绘/外形叙述： 这是一枚通体银色的指环，上面的纹路呈现紫蓝色，所有紫蓝色的终点，也是戒指的戒面上，镶嵌着一颗透亮的八个切面的幽兰色魔法宝石，宝石内部刻画着不明意义的魔法术式，戒指的环状内部铭刻着一句话
“我当称颂你的名，因你与义举同行”</t>
  </si>
  <si>
    <t>制作人：大世落幕《MC MOD：污秽魔法》</t>
  </si>
  <si>
    <t>制作人：梧桐（吾主阿）</t>
  </si>
  <si>
    <t>[希望]二阶效果（绿色200）：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</si>
  <si>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 有人说，邪恶之心将永存远方，诅咒人世。
那是嘲讽人类恶的必要恶。
那是为铸造飘渺的和平而存在的安全机构。
并没有人记得无记名的基石。
逝去的日常。
崩坏的自我。
烙印的憎恶。
见证这一切直到最后的碎片。
———曾爱过他的奥尔黛西亚（绣球花），在境界绽放着。</t>
  </si>
  <si>
    <t>【背叛】（600橙色）：在对方释放主动或是引导类型的技能时，消耗20能量以一个瞬发动作与对方进行一次我方判定结果-0的精神对抗（当多个角色同时进行打断时将只取其中的一个打断效果生效），成功后可打断对方的释放并让对方的技能强制陷入冷却（无冷却则不陷入），即使失败也可以使对方正在释放/引导的技能额外添加2AP的额外引导时间，无法打断瞬发和强制瞬发技能，可以打断最高600优先度的技能。 
【贿赂】（600橙色）：当你面对光明生物，神职人员，正教信徒或具备神性的生物时，你的常规攻击伤害+140。
【犹大之血】（300蓝色）：你的精神+20，但是壮硕-10。</t>
  </si>
  <si>
    <t>简介/注释：这是犹大出卖了耶稣以后所获得的三十个银币之一，由于沾染了犹大呕吐出的鲜血，拥有了神秘的力量。</t>
  </si>
  <si>
    <t>［星辰变］三阶效果（蓝色300）：这枚特殊的吊坠能够吸收日月星辰之力补给给携带者，为其提供源源不断的体能支持。携带时，使用者体力上限+30。</t>
  </si>
  <si>
    <t>简介/注释：这颗吊坠来自于鸿蒙之中的星辰，并非凡间之物。</t>
  </si>
  <si>
    <t>【不羁者】（300耗点蓝色效果）：能够看见灵体并与其交流，角色自己可以主动地关闭灵媒效果。可以攻击灵体。可以让角色获得飞行能力，飞行速度等于行走速度/2，飞行高度为最高属性*10m。</t>
  </si>
  <si>
    <t>简介/注释：人生而自由，却无往不在枷锁之中。
与高格者有约的人们为了自由，选择了背弃誓约，诅咒腐蚀了他们的灵魂，而他们却将自己的意思打造成了戒指，选择着不羁之人成为自己的御主</t>
  </si>
  <si>
    <t>立绘/外形叙述： 绽放的尔黛西亚（绣球花），佩戴时别在腰间。</t>
  </si>
  <si>
    <t>立绘/外形叙述：看起来很是普通的古朴银币，只是其中的一角沾染了无法抹去的血迹。</t>
  </si>
  <si>
    <t>立绘/外形叙述： 一颗类似于眼泪形状的吊坠，外表沉陷出淡蓝色，其中有着星星点点的亮光。</t>
  </si>
  <si>
    <t>立绘/外形叙述：古铜色的戒指，犹如在路边捡来的垃圾，但是在戒指的内侧却有着火焰一样的铭文写着“自由”</t>
  </si>
  <si>
    <t>制作人：无</t>
  </si>
  <si>
    <t>制作人：Rosmarinus</t>
  </si>
  <si>
    <t>效果：[万能之人]四阶效果（紫色400）；瞬发将自身的日常技能替换为另一个同等级日常技能（无法替换联动技能）。若拥有联动技能则该联动技能暂时失效，替换持续24小时，可强制瞬发取消替换，单次干涉任务中角色只能切换至多三次。</t>
  </si>
  <si>
    <t>简介/注释： 万能之人本身并不是攻击型宝具而是在一瞬间分析对方的宝具在对自身进行调整达成反击的效果，这个装置只能达到分析技能并对自身能力改造的地步。</t>
  </si>
  <si>
    <t>效果：[猪的电眼逼人！]四阶效果（紫色400）：持有者可以以一个主动动作从眼中射出2道线型激光来攻击一个100米内的敌人，激光不会影响正常的视觉，每道激光的伤害为100点，需要消耗2次闪避或防御来规避，使用时要喊出“猪的电眼逼人！”，冷却5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</si>
  <si>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大智若愚的符咒——猪符咒，可以使人获得强大的激光眼</t>
  </si>
  <si>
    <t>[龙威]四阶效果（紫色400）：角色执行通常攻击指令时，造成80点额外的物理伤害</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</si>
  <si>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传说这是象征着“圣主”的符咒——龙符咒，可以使人获得强大的攻击力</t>
  </si>
  <si>
    <t>效果：
基础效果：购买时为该装备选择一种形态，这同时会改变该装备的名称和效果名称及外观描述，但对效果无影响。
[云兮飘摇/影兮莫名]（橙色600点）角色在进行被动闪避判定时，获得135点加值，作为代价，角色的被动防御判定获得90点减值。
[涤荡四方/乱渊潜影]（橙色600点）角色的近战攻击范围增加60米。
[万里行云/八方暗潮]（橙色600点）角色的AP增加3点。
[云生万象/影映九阴]（橙色600点）每战斗回合的结束阶段恢复18点能量值/体力值且日常每小时恢复54点能量值/体力值（在购买时选择能量或体力其一）</t>
  </si>
  <si>
    <t>简介/注释：这是一个种族留下的最后印记之一，象征着这个种族天性的力量与本源。</t>
  </si>
  <si>
    <t>立绘/外形叙述：一个映着达芬奇头像logo的表盘。</t>
  </si>
  <si>
    <t xml:space="preserve"> 一颗似乎被人刻意打磨过的规整的八边形石块，外表看上去平平无奇，只有刻在其中央的一只肥胖的小猪，但不知为何，总让人无法直视它的双眼</t>
  </si>
  <si>
    <t>立绘/外形叙述： 一颗似乎被人刻意打磨过的规整的八边形石块，外表看上去平平无奇，只有刻在其中央的一只飞舞的巨龙，让人看到就不由得心生敬意</t>
  </si>
  <si>
    <t>立绘/外形叙述：通体洁白的戒指，轻灵的外形如同雨后天边的晚霞般纤细，细密的纹路似是流云凝成。/遍体漆黑的指环，凌乱的形状好似阳光透过树枝投下的阴影，纹络细看之间却也似乎包含着某种韵律。</t>
  </si>
  <si>
    <t>制作人：阎界止《fate》</t>
  </si>
  <si>
    <t>制作人：句号《成龙历险记》</t>
  </si>
  <si>
    <t>制作人：云影</t>
  </si>
  <si>
    <t>［烨烨］二阶效果（绿色200）：每一次当你进行主动攻击时，抑制对方30点闪避对抗数值。</t>
  </si>
  <si>
    <t>简介/注释：连宗真传弟子所佩戴的戒指，上面或多或少拥有着名为灵气的未知能量存在。</t>
  </si>
  <si>
    <t>[觉之眼]三阶效果（蓝色300）：主动使用，可以洞察人心，主持人可以告诉你真实或虚假的对方心里所想的事情。一天只能用一次。使用完后你的眼睛会合上需要休息一段时间。</t>
  </si>
  <si>
    <t>简介/注释： 你们知道么每一只觉妖只有一只觉之眼，如果把它拿走这只觉就会死去，所以没有买卖就没有杀害。请勿购买此物品，你的举动拯救一只觉。</t>
  </si>
  <si>
    <t>基础效果：由于是插在脑后的半植入式辅助芯片，灵魂类生物暂时无法使用。因为植入后会连通中枢神经，因此要取下的话至少需要拥有【医学】（宗师）的人操刀进行手术才可以。否则，强行取下需要进行一次1D100&gt;50的判定，失败则判定为脑死亡，无法被除了复活币以外的任何形式复活（失败默认取下，复活后会自动成为摘除成功的状态）。构装体由于其特殊构造在摘除时可以无负面直接摘除。                                                                                                                                                                                                                                                                                                            [演算强化]三阶（蓝色300）：辅助芯片刺激了你的皮层信息交互能力，你的信息理解和分析能力得到加强，脑域被开拓。效果：佩戴者的精神+15。
[反射加速]三阶（蓝色300）：辅助芯片强化了你的神经，加快了反射在中枢神经的处理时间。效果：佩戴者的反应+15。</t>
  </si>
  <si>
    <t>简介/注释：简介/注释：人类军事技术研究所HENTA实验室研究出的强化芯片。用于强化士兵的大脑能力。使得任何人的信息处理速度都可以跟上驱动铠等载具的智能主脑的辅助提示。</t>
  </si>
  <si>
    <t>[约定]一阶效果（黑色50）：在购买这枚戒指时主戒会和购买者绑定，无法被购买者以外的人佩戴，副戒在被赠送给他人时会与被赠送者绑定，无法被其他人佩戴。佩戴后无法在轮回中枢以外的地方摘下。
[鸩酒]二阶效果（绿色200）：当主戒和副戒的佩戴者在同一个场景中，其中一方死亡时，另一方可以按照10：1的比率将自己的生命值作为其极限生命值，最高100。双方在同一场景中，当一方因为[剧毒]以外的原因死亡时，存活的一方全判定受到100减值，持续一小时。
[剧毒]一阶效果（黑色150）：当主戒与副戒的佩戴者在同一个轮回中，可以在用一个瞬发动作发动，对方在这次轮回中全判定+30，而使用者立刻死亡并无法以任何方式复活（包括主持人概率性的第二次生命），这个能力的发动必须完全出于自愿。主戒与副戒的佩戴者互相发动攻击时，被攻击方的被动的闪避/防御判定受到60点减值</t>
  </si>
  <si>
    <t>简介/注释： 爱情就是甜蜜的鸩酒，即使会被毒伤，也要将其饮下。这对戒指并非由工匠打造，而是由为恋人牺牲一切的决心自然凝结而成，是纯粹而没有私心的爱。你，有着与伴侣戴上这枚戒指的决心吗</t>
  </si>
  <si>
    <t>立绘/外形叙述：如同红玉一样的戒指。</t>
  </si>
  <si>
    <t>立绘/外形叙述： 复数的线圈连接着的第觉之眼漂浮在胸口附近。</t>
  </si>
  <si>
    <t>立绘/外形叙述：立绘/外形叙述：立绘/外形叙述：一枚灰色的圆形芯片，大概指甲盖大小，边缘处有9个突出的小针脚，似乎可以在正确的位置刺入皮肤后自动连通神经。正面有一个标识——一个大大的黑色“Z”字用似乎是激光雕刻的手法刻在深灰色的芯片上。</t>
  </si>
  <si>
    <t>立绘/外形叙述： 银质戒臂，雕有玫瑰花纹，主戒与副戒的玫瑰花纹相反，花头为酒红色心型宝石，反射着迷醉的光芒，副戒的酒红色宝石略小。</t>
  </si>
  <si>
    <t>制作人：染发水</t>
  </si>
  <si>
    <t>制作人：kira</t>
  </si>
  <si>
    <t>【法术增幅】（300蓝色）：持有者的精神+15。                
【魔力供给】（300蓝色）：持有者的能量上限额外增加30。        
【源泉】（300蓝色）：持有者能够每战斗回合恢复9点能量/每日常小时恢复27点能量。
【死亡逆转】（300蓝色）：能够消耗一个瞬发动作将下一次受到的致命伤害抵消并且等量恢复生命，cd为3回合，并且只有在生命低于壮硕*5时才能使用。这个效果最多转化133点伤害。</t>
  </si>
  <si>
    <t>简介/注释：魔法石，又名尼可梅勒的魔法石，贤者之石。在历史上，这块石头有着许多称呼，每次现世都会引起极大的混乱，究其原因，还是因为它那堪称逆天的能力：延续生命。对于凡人而言，这值得他们堵上一切。</t>
  </si>
  <si>
    <t>[思念]六阶效果（橙色600）：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每个干涉任务只能触发一次（多个极限生命值的效果无法叠加，且共享冷却时间，玩家有权利自行判定多个角色携带的极限生命值效果中哪一个生效）。</t>
  </si>
  <si>
    <t>简介/注释： 正因为承担着这份思念，才能在绝境中爆发出不可思议的力量。</t>
  </si>
  <si>
    <t xml:space="preserve">效果：
【维山帝秘识】（600橙色）：精神+30。
【感知时间】（600橙色）：AP+3。
【永恒魔法】（600橙色）：当角色进行引导类型技能时，可以减少引导技能5点AP消耗，每回合只能生效一次，而减少引导也不得低于4AP的消耗，一次战斗只能对同一个技能生效一次。当角色同时拥有多个该词条效果时，只取其中耗点最高的效果生效，其余的视作被覆盖。
【洞悉未来】（600橙色）：主动闪避判定+45，被动闪避判定+45。
【扭转命运】（600橙色）：当持有者进行闪避动作时，可以额外进行2次重投，取其中的最大值作为最终数值。当角色同时拥有多个该词条效果时，只取其中耗点最高的效果生效，其余的视作被覆盖。
【克敌机先】（600橙色）：使角色的先攻判定结果+60。            </t>
  </si>
  <si>
    <t>简介：阿戈摩托之眼，是奇异博士从异维度魔法永恒阿戈摩托那得到的，奇异博士曾换过好几个护身符用于承载阿戈摩托之眼。关于它的起源并不清楚，有的人说是全视者阿戈摩托自己制作了它，也有些人说是阿戈摩托在天上繁星之间找到了这颗已漂流多年的眼球</t>
  </si>
  <si>
    <t>[守护屏障]二阶效果（绿色200）：以一个瞬发动作，对技能范围内的一个角色投射一个以能量编织的守护屏障（可以将目标选定为自己），冷却时间3回合，屏障具有200耐久度，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</si>
  <si>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简介/注释：来自一个名叫中州的队伍，据说是当时里的队伍智者楚轩制造，依稀还能看到上面仪器使用的痕迹，但不得不说这是你在前期生活的必备之物（一场轮回只能携带一个）</t>
  </si>
  <si>
    <t>立绘/外形叙述：一块晶莹剔透的红色水晶，其中隐隐有着魔力流转地波动。仔细观察，会使人感到头晕目眩，恨不得当即将其拿走，据为己有——当然，这样做的人最后都遭遇了不测。</t>
  </si>
  <si>
    <t>立绘/外形叙述： 依据紫罗兰花样式制作的头饰</t>
  </si>
  <si>
    <t>立绘/外形叙述：带着淡淡龙纹的玉佩，上面隐隐还闪烁这一些光泽，若是仔细观察似乎能够看到一条鲜红的小龙在上面游动</t>
  </si>
  <si>
    <t>制作人：日桑《无限恐怖》</t>
  </si>
  <si>
    <t>[壮硕振幅]三阶效果（蓝色300）：持有者增加15壮硕。
[爆发振幅]三阶效果（蓝色300）：持有者增加15爆发。
[协调振幅]三阶效果（蓝色300）：持有者增加15协调。</t>
  </si>
  <si>
    <t>简介/注释：由传奇级的大地魔熊的魔核改造出的宝玉。只是拿着就可以极大的加强使用者肉体层面的能力。</t>
  </si>
  <si>
    <t>[精神振幅]六阶效果（橙色600）：持有者增加30精神。
[反应振幅]三阶效果（蓝色300）：持有者增加15反应。</t>
  </si>
  <si>
    <t>简介/注释： 由传奇级的精神系魔兽魔核改造出的宝玉。只是拿着就可以极大的加强使用者精神层面的能力。</t>
  </si>
  <si>
    <t>[破坏神之手影]六阶效果（橙色600）；一轮回一次，消耗30能量值引导8ap，对以自身为中心半径50米范围的圆形区域的至多5个单位（不包括自身）造成100点能量伤害的光雨轰炸。受到伤害后的目标防御等级下降2。光雨轰炸将持续3回合，期间无法主动中断（除非被打断）。此攻击不会破坏地形但是会对建筑物等造成打击（具体由主持人判断）</t>
  </si>
  <si>
    <t>简介/注释： 落下神之愤怒的宝具，对范围内所有生命造成无差别的毁灭，注意自己也是被毁灭的目标而且自己无法进行闪避。</t>
  </si>
  <si>
    <t>【刹那】（600橙色）：你可以在该装备中存储一个优先级最高为600的精神异能体系技能。装载的技能资历将会叠加在本装备上。
【永恒】（600橙色）：你可以在该装备中存储一个优先级最高为600的精神异能体系技能。装载的技能资历将会叠加在本装备上。
【世界】（600橙色）：内部拥有1000体积1000重量的储物空间（只能收容序列库内容）（戒指内的重量会独立计算）     
【边界】（600橙色）：额外提升500重量500体积的储物空间。</t>
  </si>
  <si>
    <t>简介/注释：时间之外的世界。                     虚空当中的净土。               你是黑翼的君王最后的传承；                     你是永夜的新皇崛起的象征。</t>
  </si>
  <si>
    <t>立绘/外形叙述： 黄色的宝玉被镶嵌在了金色的金属中，周围的空气不知为何微微扭曲</t>
  </si>
  <si>
    <t>立绘/外形叙述： 透明的宝玉被镶嵌在了金色的金属中，周围的空气不知为何微微扭曲</t>
  </si>
  <si>
    <t>立绘/外形叙述： 一个映着阿周那头像logo的表盘。</t>
  </si>
  <si>
    <t>立绘/外形叙述：一个神秘的空间，在现实当中的纽带为一块黑色的晶体。能够将其化成任何形式的衣物或是饰品所装备。（这也就意味着，你可以将其防具部位改变到任何位置上。）</t>
  </si>
  <si>
    <t>[魔力放出]六阶效果（橙色600）：角色的通常攻击将附加120点额外的能量伤害，能量种类可以从火，水，风，土，光，暗中选择</t>
  </si>
  <si>
    <t>简介/注释：简介/注释： 加入了魔力转化机关与6种元素枢纽的魔力核心，只要往里面输入能量就可以到达点燃火焰，制造流水，点亮环境等不可思议的效果</t>
  </si>
  <si>
    <t>[隐身]（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
[属性增幅]二阶效果（绿色200）：持有此符咒者增加10点精神</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</si>
  <si>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鬼魅的符咒——蛇符咒，可以使人获得隐去身形的能力</t>
  </si>
  <si>
    <t>[兔的力量]六阶效果（橙色600）：持有此符咒时，持有者拥有额外的3点ap</t>
  </si>
  <si>
    <t>简介/注释：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速度的符咒—兔符咒，可以使人获得无法想象的速度</t>
  </si>
  <si>
    <t>[轻盈]二阶效果（绿色200）：持有此符咒时，使角色可以免疫高处的摔落伤害        
[飞行]三阶效果（蓝色300）：持有此符咒时获得飞行的能力，飞行速度等于行走速度，飞行高度为最高属性*30m，移动速度被替换为精神*1。</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</si>
  <si>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天空的符咒——鸡符咒，可以使人获得飞行的能力</t>
  </si>
  <si>
    <t>立绘/外形叙述：立绘/外形叙述： 一颗圆形的珠子内，不时的闪过各种元素的影子。</t>
  </si>
  <si>
    <t>立绘/外形叙述 一颗似乎被人刻意打磨过的规整的八边形石块，外表看上去平平无奇，只有刻在其中央的一只精致的兔子让人眼前一亮</t>
  </si>
  <si>
    <t>立绘/外形叙述 一颗似乎被人刻意打立绘/外形叙述： 一颗似乎被人刻意打磨过的规整的八边形石块，外表看上去平平无奇，只有刻在其中央的一只火焰般的雄鸡让人眼前一亮</t>
  </si>
  <si>
    <t>[属性增幅]六阶效果（橙色600）：持有此符咒时，增加持有者30点爆发</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</si>
  <si>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力量的符咒——牛符咒，可以赐予人强大无比的力量</t>
  </si>
  <si>
    <t>[自愈]五阶效果（橙色600）：每战斗回合的结束阶段恢复[壮硕*3]点生命值且日常每小时恢复[壮硕*9]点生命值，所有的类似效果中只取最高的一种生效，至多恢复至角色的生命值上限。</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</si>
  <si>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治愈的符咒——马符咒，可以使人获得强大的恢复力</t>
  </si>
  <si>
    <t>[死亡免疫]五阶效果（橙色500）：角色在承受足以将极限生命值清空的伤害时，进行一个（rd100＞20）让角色保留最后1点生命值，该效果只能在极限生命值内触发，此效果每次任务触发一次</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</si>
  <si>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重生的符咒——狗符咒，可以使人获得强大的生命力</t>
  </si>
  <si>
    <t>[灵视]一阶效果（黑色100）：能够看见灵体，角色自己可以主动地关闭或开启灵视效果        
[透体]：五阶效果（红色500），消耗角色体力值或能量值共计30点，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当角色的体力值或能量值无法支撑这样的行动时，那么则无法启动这个效果，启动这个效果的动作类型算作瞬发/强制瞬发效果，冷却时间1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</si>
  <si>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灵魂的符咒——羊符咒，传说可以使人获得灵魂出窍的能力</t>
  </si>
  <si>
    <t>立绘/外形叙述：立绘/外形叙述： 一颗似乎被人刻意打磨过的规整的八边形石块，外表看上去平平无奇，只有刻在其中央的一只蓝色的牛头让人似乎看到就充满了力量</t>
  </si>
  <si>
    <t>立绘/外形叙述： 一颗似乎被人刻意打磨过的规整的八边形石块，外表看上去平平无奇，只有刻在其中央的一只奔腾的骏马，让人看到就感觉身心都得到了治愈</t>
  </si>
  <si>
    <t>立绘/外形叙述： 一颗似乎被人刻意打磨过的规整的八边形石块，外表看上去平平无奇，只有刻在其中央的一只憨态可掬的小狗，让人不禁发笑</t>
  </si>
  <si>
    <t>立绘/外形叙述： 一颗似乎被人刻意打磨过的规整的八边形石块，外表看上去平平无奇，只有一只刻在中央的一只绿色的小羊，给人一种安心的感觉</t>
  </si>
  <si>
    <t>[回光返照]六阶效果（橙色600）：持有者在干涉任务中因为极限生命值清空而死亡时，会在30分钟后复活，复活后拥有10点生命上限，此状态持续到任务结束，中途被人杀死依旧算作死亡，任务结束后若没有特殊情况则依然死亡，一次任务限一次，且此符咒轮回者只能携带一枚。</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</si>
  <si>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生命的符咒——鼠符咒，传说可以使人获得起死回生的能力</t>
  </si>
  <si>
    <t>[能量源头]：六阶效果（橙色600）：装备者每战斗回合恢复18点能量值且日常每小时恢复54点能量值，
[能量补充]：三阶效果（蓝色300）：使用需要消耗能量池的技能时减少3点能量消耗但能量消耗最低不能低于2点。</t>
  </si>
  <si>
    <t>简介/注释：一个1*1*1厘米的小蓝方块，无限的能量从中溢出，可以别在头发上。可以散发非常非常微弱的白色光芒但因为魔方是蓝的所以看起来是蓝光，自由开关</t>
  </si>
  <si>
    <t>[索敌]六阶效果（橙色600）：你可以消耗一个瞬发动作以及20点能量锁定150米内的一个目标，命中目标后会对其施加[标记]效果，被[标记]的角色将会持续暴露在对其施加[标记]的角色的主要感官中，且被[标记]的角色的所有技能在同时判定时的优先等级视为下降100。当一个角色同时受到多个该词条效果影响时，会分别呈现在多个施加者和其选定的共享角色的主要感官中。效果持续时间3回合，冷却5回合。</t>
  </si>
  <si>
    <t>简介/注释：简介：每一位监视者都是被神所祝福的射手，他们代替世界的意志清除世界内的潜在威胁。当监视者爱上一个生物时，则会挖去自己的眼睛将其制作为这件装备来表达自己至死不渝的爱慕之情，这种特殊的习惯也为监视者们带来不少的麻烦。（该装备因为其特殊性只能装备一个）</t>
  </si>
  <si>
    <t>[阴阳平衡]六阶效果（橙色600）：当持有者一回合内第一次进行攻击时，造成的伤害将减少100点，下一次进行攻击时，造成的伤害将增加200点，之后即使再次进行攻击也无法触发此效果，该效果不可叠加</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</si>
  <si>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阴阳的符咒——虎符咒，可以使人平衡自己的力量</t>
  </si>
  <si>
    <t>立绘/外形叙述： 一颗似乎被人刻意打磨过的规整的八边形石块，外表看上去平平无奇，只有一只刻在中央的一只灰色的老鼠，给人一种不安的感觉</t>
  </si>
  <si>
    <t>立绘/外形叙述：外形叙述：这是一条骨制项圈，窥视一切的眼球被镶嵌于项圈的正中央。</t>
  </si>
  <si>
    <t>立绘/外形叙述： 一颗似乎被人刻意打磨过的规整的八边形石块，外表看上去平平无奇，只有刻在其中央的两只上半身相连的老虎不由得让人想到了中国的八卦阵所代表的阴阳</t>
  </si>
  <si>
    <t>制作人：鸭鸭（柜子）</t>
  </si>
  <si>
    <t>制作人：斯普林菲尔德</t>
  </si>
  <si>
    <t>效果：【扭曲】：至尊魔戒时时刻刻都在扭曲着他的使用者，只有精神强大，并且时时刻刻处在巅峰状态，才能抵御至尊魔戒的蛊惑。只有精神大于150才能使用该装备。   
【索伦之善变】（600橙色）：索伦能够以各种面目出现在世人面前而不受识破，这源于其强大的黑暗魔力。同样的，至尊魔戒也继承了这种能力。能够为使用者提供30点额外精神力。
 【蔽日之阴影】（600橙色）：释放一个瞬发动作，与周围的其他单位进行一次精神对抗，而本次对抗失败则视为无影响，而成功之后，会于对抗者的眼中消失，进入“隐身”状态，当“隐身”状态对目标造成影响会解除本状态，在状态下第一次对抗会获得相当于精神*1的加成值。
 【虚空之境】（600橙色）：索伦的灵魂长期飘荡在虚空之境当中，因此至尊魔戒也同样使得使用者拥有了行走虚空的力量。这样的力量虽然强大，但必须要拥有足够旺盛的能量庇护自身，否则必然为虚空所侵蚀，魂飞魄散。增加使用者40点反应。该效果需要占用使用者20点能量上限。
【美善】（600橙色）：索伦曾经的身份乃是迈雅，受到了维拉的眷顾。在索伦抛弃迈雅的身份时，他将这种眷顾封存起来，日后融入到了魔戒之内，也成为了他凭借美善肉身，以天赋宗师身份欺骗精灵的依存。使用者的眷顾+30。
【扭曲】（600橙色）：通过魔戒的力量，蛊惑他人的心智，来扭曲他人的思想。消耗20能量消耗一个瞬发动作，在对方释放需要消耗能量的技能时，根据效果等级通过与对方进行一次我方判定结果-0的精神对抗，成功后可打断对方的施法并让对方的技能强制陷入冷却（无冷却则不陷入），即使失败也可以根据效果等级使对方正在释放/引导的技能额外添加2AP的额外引导时间（此引导时间将不会被计入技能体系的额外伤害中），无法打断瞬发和强制瞬发法术。
【支配】（600橙色）：能够使得使用者额外获得3点ap。
【生命延续】（600橙色）：能够使得使用者的生命增加600点。
【索伦之加护】（600橙色）：使用者的能量上限+40，体力上限+20。</t>
  </si>
  <si>
    <t>简介/注释：苍穹下，精灵众王得其三，
石殿中，矮人诸侯得其七，
尘世间，必死凡人得其九，
魔多翳影，王座乌沉，
黑暗魔君执其尊。
至尊戒，驭众戒；
至尊戒，寻众戒，
魔戒至尊引众戒，
禁锢众戒黑暗中。</t>
  </si>
  <si>
    <t>[炎装]6阶效果（600）：当使用非常规攻击相关的主动攻击技能时，攻击距离增加5米，同时获得300点炎属性伤害加成
[武装射出]3阶效果（300）：在对方使用法术时可使用一次强制瞬发动作，根据效果等级通过与对方进行一次我方判定结果-10的精神对抗，成功后可打断对方的施法并让对方的法术强制陷入冷却（无冷却则不陷入），即使失败也可以根据效果等级使对方正在释放/引导的法术额外添加1AP的额外引导时间（此引导时间将不会被计入技能体系的额外伤害中），无法打断瞬发和强制瞬发法术，可以打断最高600优先度的法术，一次战斗仅可使用一次。</t>
  </si>
  <si>
    <t>简介/注释： 采用了磁力漂浮的作カ制式配装劍，在关键时刻可以直接射出，内置炎装系统，3把短剑与装备融合形成巨大的能量炎剑</t>
  </si>
  <si>
    <t>[伪装系统]基础效果：将自身服装外形改造为红色的旗袍
[千层甲]6阶效果（600）: 如果你自身的护甲等级达到满值，那么只要你的壮硕值高于目标超过30点，在目标对你造成伤害时，他的破甲效果就不会有效
[轻盈]2阶效果（200）：免疫掉落伤害。</t>
  </si>
  <si>
    <t>简介/注释：内置的投影系统可以伪装服装外形。其特殊的内置结构通过内部提供的护甲额外增加防御力，并减免掉落伤害</t>
  </si>
  <si>
    <t>[黑雾缭绕]四阶效果（400）：消耗一个瞬发技能指令消耗10能量发动，对5m内的任一角色投射一个以黑雾组成的屏障，屏障持续3回合，屏障具有550耐久度，在屏障耐久度耗尽之前它会帮助内部的角色抵挡外来伤害（无论角色是否选择了应对措施），一场战斗只能使用一次。（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[轻盈]2阶效果（200）：免疫掉落伤害。</t>
  </si>
  <si>
    <t>立绘/外形叙述：一枚表面平滑，毫无特色的金色戒指，但在火炎燃烧时，戒指内外也会显现如火的文字：Ash nazg durbatulûk, ash nazg gimbatul, ash nazg thrakatulûk, agh burzum-ishi krimpatul.粗略地翻译，其意为：魔戒全属至尊御，至尊指引诸魔戒，至尊魔戒唤众戒，众戒归一黑暗中。</t>
  </si>
  <si>
    <t>立绘/外形叙述： 立绘/外形叙述：在背后漂浮的3把赤红色与黑色相交的短劍</t>
  </si>
  <si>
    <t>立绘/外形叙述：黑色雾气凝聚成实体而成的指环，不时有着些许黑雾升华。</t>
  </si>
  <si>
    <t>[流光]（橙色600）：当其进行闪避动作时，可以额外进行两次重投，取三次中的最大值作为最终数值</t>
  </si>
  <si>
    <t>简介/注释：简介/注释：黑色苍穹犹如战火硝烟的大地，赤红烈阳横扫着残酷战场上的一切，这是他内心具现化后的真实体现，也是叙拉古战争中所有人对于那支雇佣兵队伍最真实的感受</t>
  </si>
  <si>
    <t>【极速】（600耗点橙色六阶）:装备者获得3AP。
【充能】（300耗点蓝色三阶）:装备者获得30体力
【加速】（200耗点绿色二阶）:装备者的反应爆发+5</t>
  </si>
  <si>
    <t>简介/注释：简介/注释：ES社制造的魔道道具之一，拥有着不可思议的加速的能力，可以让一个加速实数倍，在相同的时间里面完成数十件事情。</t>
  </si>
  <si>
    <t>【极讯】（600耗点橙色）:让使用者变得更加敏捷，更加具有力量。爆发，反应+15。
【劈风】（100耗点黑色）:你的远程通常攻击在已有的远程攻击基础上增加100米的距离。</t>
  </si>
  <si>
    <t>简介/注释：简介/注释：ES设计的军用装备之一，上面纹刻了ES社最高级别的技术结晶，可以赋予使用者强大的力量以及特殊的攻击能力。</t>
  </si>
  <si>
    <t>【阴影加护】（600耗点橙色）:你处于阴影的加护当中，魔力充斥着你的肉体，你变得更加灵活和敏捷。反应+30。
【隐者】（300耗点蓝色）:因为阴影魔力的保护，你的身影无法被肉眼所看见。潜行判定+60。</t>
  </si>
  <si>
    <t>简介/注释：简介/注释：这是魔法组织隐者会议切割的阴影位面的碎片，将位面碎片固定到戒指上面，使其成为一件伟大的魔法道具</t>
  </si>
  <si>
    <t xml:space="preserve">立绘/外形叙述：立绘/外形叙述：立绘/外形叙述：卡片般的耳饰，用一根红色的丝线垂挂于耳上，卡片上的图案描绘着黑色苍穹上的太阳照耀万物，似乎有什么特殊的寓意...
</t>
  </si>
  <si>
    <t xml:space="preserve">立绘/外形叙述：青绿色的细长护符，上面雕刻了一个小型的旋风标志，在护符的背面则是一行小字“ES社成品”。
</t>
  </si>
  <si>
    <t>立绘/外形叙述：立绘/外形叙述：纯白色的长条护符，反面则是有着细小的别针可以用来固定护符。护符上面则是如同电路板一样的痕迹。</t>
  </si>
  <si>
    <t>立绘/外形叙述：立绘/外形叙述：黑色的戒指，看上去就是和黑曜石一样的质地，上面用几乎看不见地雕刻了密密麻麻的魔法铭文。</t>
  </si>
  <si>
    <t>[匹敌人工智能的反应速度]三阶效果（蓝色300点）反应+15      
[自由网络]一阶效果（黑色100点）在拥有网络的地区可以连接网络进行自由的上网和通话拥有投影功能 （具体效力由主持人决定）     
[匹敌人工智能的网络检索]三阶效果（蓝色300点）在拥有网络的地方可以进行检索，解锁速度大额度提示。（具体效果由主持人决定）</t>
  </si>
  <si>
    <t>简介/注释：简介/注释：哉亚公司为了对抗飞电公司所创作的哉亚连接器直接将人类的运算速度拉到了人工智能的水准上，直接性拉升了人类的反应力与运算能力，这也导致了未来因为哉亚连机器导致的一系列事件，比如人类可以变成魔神机，对了这个玩意需要安在眼镜上不过你用别的物体挂着也可以。</t>
  </si>
  <si>
    <t xml:space="preserve">[决死]三阶效果（黑色100）: 亚尔特留斯有着敌人攻击难以撼动坚韧意志力，哪怕是手臂断裂，也能抱着必死的决心继续冲锋。每当角色受到敌对目标造成的有效伤害时，获得1回合的[亢奋]状态。[亢奋]：这个效果只能通过其他目标施加或角色RP的情绪表现来得到（关于RP的情绪表现是否到位，完全由主持人来决定），亢奋能让这个角色当前所有精神和肉体层面的debuff持续时间下降1回合，同类效果无法叠加。
[坚韧]二阶效果（紫色400耗点）：亚尔特里斯有着远超常人的意志力，哪怕是自身已经劳累不堪，身体也依旧能如同机器一样挥砍出下一次致命的攻击。被动恢复体力值，每战斗回合恢复12点体力值且日常每小时恢复36点体力值
[自愈] 二阶效果（绿色200耗点）：无论多重的伤势，在决死的信念和坚强的意志面前，也会慢慢变得不值一提。被动恢复生命值，每战斗回合的结束阶段恢复[壮硕*1]点生命值且日常每小时恢复[壮硕*3]点生命值，所有的类似效果中只取最高的一种生效，至多恢复至角色的生命值上限。
[意志]三阶效果（蓝色300耗点）：亚尔特留斯有着坚韧的意志，无论是多么难以接受的场面，亦或是精妙的欺诈，都不能动摇他分毫。角色可以在战斗轮中放弃某一轮中自己所有的行动与AP以进行快速冥想，快速冥想算作引导动作，可以恢复相当于[引导消耗的AP值*3]量的能量值。 </t>
  </si>
  <si>
    <t>简介/注释：被深渊吞噬的葛温大王骑士
亚尔特留斯的灵魂
狩猎深渊的亚尔特留斯传说
然而却中道而亡
或许，能够讨伐堕落的他挽救其荣耀的人
真能成为真正的传说主角、讨伐深渊之人吧……     当你拥有亚尔特留斯的灵魂的同时，亦能够获取亚尔特留斯的强大力量</t>
  </si>
  <si>
    <t>基础性能:如果使用者精神大于120时，可以以漂浮的形式而装备
【精神增幅】（600耗点橙色）:增加装备者30精神。
【疾行增幅】（300耗点蓝色）:在战斗轮排序时，先攻判定结果+30。</t>
  </si>
  <si>
    <t>简介/注释：简介/从玛丽亚母亲手中传承下来的胸针，由诸多名贵宝石镶嵌，十分贵重。被当作礼物送给实现承诺之人（从【画(知更鸟）】带出）注释：</t>
  </si>
  <si>
    <t>【支配】（600橙色）：可以为角色增加30点WIP使用上限。当角色同时拥有多个该词条效果时，只取其中耗点最高的效果生效，其余的视作被覆盖。                  
【权柄】（600橙色）：能够使得你的近战攻击延伸60米。            
【国度】（600橙色）：让一次通常攻击额外指定12个目标，冷却一回合。</t>
  </si>
  <si>
    <t>简介/注释：这是属于独裁者的时代……这是为我所支配的时代。</t>
  </si>
  <si>
    <t>立绘/外形叙述：立绘/外形叙述：翠绿色的长条护符，上面有着类似于眼睛的漩涡纹路，如果只是注视，就可能被不自觉被吸引。</t>
  </si>
  <si>
    <t>立绘/外形叙述：银色的指环，指环上有一只银龙盘旋，有着精雕细琢的纹路，看上去颇为华丽。</t>
  </si>
  <si>
    <t>制作人：HIM</t>
  </si>
  <si>
    <t>制作人：烈日之辉</t>
  </si>
  <si>
    <t>【初级圣盾守护(C类）】（200绿色）：消耗一个瞬发动作启动，角色可以在接下来的伤害中免疫200点任意伤害，减伤在抵消了一次伤害后便会消失。该效果无法在同一回合内发动多次，且减伤效果持续至多一个回合或1分钟日常时间。这个效果有3回合的冷却时间。</t>
  </si>
  <si>
    <t>简介/注释：最近变量之轮当中突然流行起来的一种道具，通常被用在法系职业者的身上，来保护他们脆弱的身躯。该版本为一次性版本，主要的好处在于没有什么消耗。</t>
  </si>
  <si>
    <t>【双重咏唱】（600橙色）：在角色进行引导动作时降低5点AP消耗，每回合只能生效一次，而减少引导也不得低于4AP的消耗。一次战斗只能对同一个技能生效一次。当角色同时拥有多个该词条效果时，只取其中耗点最高的效果生效，其余的视作被覆盖。 
【一如法术序列】（300蓝色）：可以在战斗轮中放弃某一轮中自己所有的行动与AP以进行快速冥想，快速冥想算作引导动作，可以恢复相当于[引导消耗的AP值*3]量的能量值。</t>
  </si>
  <si>
    <t>简介/注释：露露缇雅.泽金脑后的邪异巨口，具有“双重咏唱”的施法辅助功能。</t>
  </si>
  <si>
    <t>【Lullabye】（600橙色）：持有该词条的能力在将一名非调律者角色的生命值降低至0点时将直接将其彻底杀死，并使其无法享受战斗续航或是复活等能力的效果，
【Slumber】（600橙色）：引导9ap，恢复自身1200点生命。这一效果的冷却为一次战斗。具体表现形式为白色的丝线包裹着你形成了茧，在茧中你最终苏醒，得以重生。
【Shimmer】（300蓝色）：消耗20点体力和一个瞬发动作，向指定的位置瞬移40m。你无需直接看到这一地点，中途有障碍物也并不影响你的瞬移。该效果的冷却时间为3回合。</t>
  </si>
  <si>
    <t xml:space="preserve">简介/注释：I arise from whispers of thee,
In the first tranquil slumber.
As the memories are burning low,
And the pasts are shining pale,
I chant with the Lullabye of thee. 
Alas. Long may the dreams shimmer.                </t>
  </si>
  <si>
    <t>基础性能：该饰品仅限血族，血族贵族或血族变异特质者使用。                
【遮天】（600橙色）：在这一效果影响下，使用者对于身份地位较低的智慧生物，或血脉等级较低的奇幻种具备天然的压迫力，而对于同级别的生物或同一等级的奇幻种而言则可以使其对自己增加2星的好感。血脉等级可以以调律者的资历进行界定。
【永夜】（600橙色）：你的被动闪避判定+180，这需要占用你60能量上限。
【圣魔虚像】（600橙色）：你的ap额外+3。</t>
  </si>
  <si>
    <t>简介/注释：一个四千三百年的传奇。           一位从旧日存活至今的魔皇。                   晨曦的至敌，永夜的君王。                       鲜血长河的第一滴血，原初的迷雾与序章。</t>
  </si>
  <si>
    <t>立绘/外形叙述：一颗看上去就知道科技含量极高的戒指，其顶端有一颗蓝色的能量宝石。</t>
  </si>
  <si>
    <t>立绘/外形叙述：一张漆黑的，悬浮在半空中的，由黑色光芒凝聚成的巨口，看上去极为诡异。</t>
  </si>
  <si>
    <t xml:space="preserve">立绘/外形叙述：结晶丛生的，宛若飞鸟一般的生物状的雕像。洁白的羽毛中穿刺着不和谐的黑色源石结晶。但是它仍然美丽，即便那美丽不能为凡人所理解。什么是美？谁来定义美？美是无序中的规则，是存在的本身。它昂着头，若有若无的歌声从尖喙中流淌而出。即便只是凝视着它本身，心中也会升起悲伤的情绪。它活着吗？它只是一件饰品吗？它知道自己在做什么吗？它只是在唱歌。它想要唱歌，它想要唱给身边的人听。                    </t>
  </si>
  <si>
    <t>立绘/外形叙述：说不清是能量还是实体的黑色戒指状饰品，其上生着一对翼状的装饰。</t>
  </si>
  <si>
    <t>制作人：罪初《血族bloodline》</t>
  </si>
  <si>
    <t>制作人：罪初《明日方舟》</t>
  </si>
  <si>
    <t>效果：该装备需要你的壮硕，爆发大于10点才能佩戴。
【腐魂尸之力】（200绿色）：你的壮硕+20；你的协调，反应-5，正常人类对你的初始好感下降。</t>
  </si>
  <si>
    <t>简介/注释：腐魂尸的指骨的一节加工成的指环。根据伏都教的巫师所言，这戒指具备神奇的力量，但是相应的也会需要使用者付出代价。</t>
  </si>
  <si>
    <t>效果：【精英之证】（300蓝色）：你的协调+10，反应+5。</t>
  </si>
  <si>
    <t>简介/注释：只有在警局射击比赛当中名列前茅的警员，才能得到这镀金的奖章。本身的价值并不重要，重要的是代表的荣誉。</t>
  </si>
  <si>
    <t xml:space="preserve">效果：【危险表演】（200绿色）：你的协调+15，但你的每回合移动距离上限-30米。              </t>
  </si>
  <si>
    <t>简介/注释：一个女演员曾经穿着它在钢丝上行走，并不借助任何的安全保护措施；这为她赢来了不菲的收入和名气。但是后来有一天，这双鞋被发现在垃圾桶里，染上了暗红色的血迹。</t>
  </si>
  <si>
    <t>效果：【鹰眼】（600橙色）：你的协调+30。
【云中游】（600橙色）：你的反应+30。</t>
  </si>
  <si>
    <t>简介/注释：是被冠以美誉的宝玉，还是当真为神灵的配饰？真真假假，谁也难以言明。</t>
  </si>
  <si>
    <t>立绘/外形叙述：泛黄的戒指，看样子是用某种不知名生物的骨头做成的。</t>
  </si>
  <si>
    <t>立绘/外形叙述：一块镀金的奖章，被岁月模糊了其上的痕迹。</t>
  </si>
  <si>
    <t>立绘/外形叙述：暗红色的高跟鞋，透露着说不出的诡异。</t>
  </si>
  <si>
    <t>效果：【启迪誓约】（基础性能）：装备者需要遵循[永不背弃][心无恶垢][永不退避]词条约束，从而获得400点抵点效果
【启迪誓约——力量涌泉】（600耗点橙色）：角色爆发属性+30
【启迪誓约——敏捷归流】（600耗点橙色）：角色反应属性+30</t>
  </si>
  <si>
    <t>简介/注释：宇宙之中，有着一群高维存在的种族，他们的名字无法被描述，他们的存在不可被记录，他们本身就是现在，他们的过去不可否定，而他们对于如此平静的宇宙感觉到疲倦，于是，他们丢下骰子，全新的宇宙开始诞生，这是他们的玩笑，也是对于宇宙里面种族的约束</t>
  </si>
  <si>
    <t>效果：【启迪誓约】（基础性能）：装备者需要遵循[永不背弃][心无恶垢][永不退避]词条约束，从而获得400点抵点效果
【启迪誓约——时间缝隙】（600耗点橙色）：角色每回合可用ap+3
【启迪誓约——空间碎裂】（600耗点橙色）：可以击破12级的防御力等级，如果没有击破对方的护甲，则在结算伤害的防御力数值减伤判定时也可以无视300点的防御力数值（仅仅只是无视对方提供防御力等级的防御数值而已，其他特殊类型的减伤则无法无视）。</t>
  </si>
  <si>
    <t>效果：
【恒常】（600耗点橙）：角色每回合可用ap+3
【流转】（600耗点橙）：可以击破12级的防御力等级，如果没有击破对方的护甲，则在结算伤害的防御力数值减伤判定时也可以无视300点的防御力数值（仅仅只是无视对方提供防御力等级的防御数值而已，其他特殊类型的减伤则无法无视）。
【回溯】（600耗点橙）：被动恢复体力值，每战斗回合的结束阶段恢复18点能量值/体力值且日常每小时恢复54点体力值。</t>
  </si>
  <si>
    <t>简介/注释：
克诺诺斯给予的奇异物品，看上去是一块平平无奇的怀表，但是里面的指针仿佛永远不会停下，永远指着正确的时间，光是看着就让人心情平静。</t>
  </si>
  <si>
    <t>效果：
【咬合】（600耗点橙）：角色爆发属性+30
【和弦】（600耗点橙）：角色反应属性+30
【驱动】（600耗点橙）：体力能量池上升60点</t>
  </si>
  <si>
    <t>简介/注释：
克诺诺斯给予的奇异物品，由无数块齿轮组合起来的小型装置，虽然不清楚其具体的作用，但是光是持有便觉得有源源不断的力气涌上来。</t>
  </si>
  <si>
    <t>立绘/外形叙述：仿佛是紫水晶打造的指环，上面以玄奥的花纹组成了星辰之图，点点星辰之光如同灯光一样</t>
  </si>
  <si>
    <t>立绘/外形叙述：仿佛是紫水晶打造的指环，上面以玄奥的花纹组成了时钟之图，好像能听见齿轮刻度的声音</t>
  </si>
  <si>
    <t>立绘/外形叙述：
巴掌大的金色怀表，表盘镂空，看不清楚是什么东西在支撑其运转。
永远一毫不差的指着当前世界的年月日，准确时间，如果当前没有时间概念则会乱动。</t>
  </si>
  <si>
    <t>立绘/外形叙述：
金色的棱形外壳中嵌着数不清的小型齿轮组，看上去只是单纯的装饰品。
无论怎么尝试着拆解都无法分离其中的齿轮组。</t>
  </si>
  <si>
    <t>制作人：杳冬留岁</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</si>
  <si>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【生命附魔Ⅵ型】{200耗点绿色二阶}（未解锁）：使用者的生命上限+200。
【西诺尔防御阵列Ⅴ型】{300耗点蓝色三阶}（未解锁）：该装备的防御力等级变更为2，该装备的防御力耗点变更为300，效果耗点不增加。
【连锁旋律.附魔阵列】{600耗点橙色六阶}（未解锁）：你每有1级的护甲等级，在受到攻击时你就可以得到固定15点的伤害减免，拥有多个连锁护甲词条的角色可以自行选择一个自身拥有的任意等级的连锁护甲生效，其余连锁护甲效果则视为被覆盖（无法生效）。
【无懈反击.附魔阵列】{600耗点橙色六阶}（未解锁）：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绝缘之壁.附魔阵列】{600耗点橙色六阶}（未解锁）：如果你自身的护甲等级达到满值，那么只要你的壮硕值高于目标超过30点，在目标对你造成伤害时，那么他的破甲效果将视为没能击破你的护甲（即可以保留其在没有击破护甲时免除护甲伤害减免的效果）。
【不动之盾.附魔阵列】{500耗点红色五阶}（未解锁）：在受到带有破甲的打击时（无论其等级），进行一次[1D100+壮硕&gt;100]的判定，如果判定成功则无视这次破甲效果，只结算其伤害量，在每回合的第一次判定成功后，该效果都将进入冷却。</t>
  </si>
  <si>
    <t>简介/注释：
由西诺尔帝国魔法属专门研发的战斗用具，其上铭刻了附魔序列以便于其佩戴者加强战斗能力。</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</si>
  <si>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【西诺尔紧急应敌阵列Ⅵ型】{100耗点黑色一阶}（未解锁）：你可以在空手的情况下耗费一个主动动作使用赋能攻击（不包含武器伤害）。
【生命附魔Ⅵ型】{200耗点绿色二阶}（未解锁）：你的壮硕+10。
【精神附魔Ⅵ型】{200耗点绿色二阶}（未解锁）：你的精神+10。
【速度附魔Ⅵ型】{200耗点绿色二阶}（未解锁）：你的反应+10。
【净化之光.附魔阵列】{600耗点橙色六阶}（未解锁）：消耗一个主动动作驱离自身至多5个被赋予的效果，冷却1回合。
【迅捷之风.附魔阵列】{600耗点橙色六阶}（未解锁）：能够使得使用者额外获得3点ap。</t>
  </si>
  <si>
    <t>【逐光之暗】（300蓝色）：你的反应+15；你现在必须为黑暗生物并且曾经生而为人（体现在背景里也可以），同时精神大于10才可以激活此效果。</t>
  </si>
  <si>
    <t>简介/注释：
在许久以前，曾有一位西诺尔人以只身血肉漠然穿行于旧渊之中——只为了找到他昔日战友的遗骸。
而这枚戒指，便是以他过去所佩戴的戒指为原型仿制而成。
象征着无畏与不屈。</t>
  </si>
  <si>
    <t>[再造]一阶效果（黑色100）：在佩戴该道具的调律者确认彻底死亡后，若该道具被其他调律者在任务结束阶段带回，则这名调律者可以保留自己的角色设定和记忆在变量之轮中复生，复生后的角色失去所有的技能/特质/属性/装备/积分/经验值/称号（相当于重新建卡）</t>
  </si>
  <si>
    <t>简介/注释：记忆立方是精密的人体植入物，是生物相容性基底的量子级微处理器。它们植于颅骨后方，可以保存植入者的个性和记忆。如果植入者死亡，记忆立方可以重新注入一个类克隆生物合成体，简称义体。这个注入过程得以实现要归功于新伊斯兰研究人员对合成药物——被命名为丝绸的研究。复生过程非常昂贵，一部分原因是新伊斯兰对丝绸的垄断导致其价格居高不下。而另一方面，那些负责管理复生行为的机构——往往只允许少数证明了自己社会价值的人复生。</t>
  </si>
  <si>
    <t>立绘/外形叙述：
灰白色的戒指，在戒指内侧雕刻有许多附着了魔力的铭文。
于戒指外侧则铭刻了一行小字，“Sinor.Empire”。</t>
  </si>
  <si>
    <t>立绘/外形叙述：
银白色的戒指，在戒指内侧雕刻有许多附着了魔力的铭文。
于戒指外侧则铭刻了一行小字，“Sinor.Empire”。</t>
  </si>
  <si>
    <t>立绘/外形叙述：
整体主色调为墨黑色的戒指，在其表面，铭刻了无数白色的铭文，象征了纵使自身已然身处黑暗之中，也不会放弃的坚毅。</t>
  </si>
  <si>
    <t>立绘/外形叙述：直接嵌入颅骨后方的银白色芯片，一般情况下隐藏于表层组织下方，在确认当前佩戴者已经死亡后，记忆立方可以被安全的取出并保存最后一次失去意识前的所有记忆。</t>
  </si>
  <si>
    <t>制作人：往日之苦《Infinity the Game》</t>
  </si>
  <si>
    <t>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力量强化］（未解锁）100/200/300/400/500/600资历值加成，在具有相应阶级的资历值加成后具有+5壮硕/+10壮硕/+15壮硕/+20壮硕/+25壮硕/+30壮硕。在购买时只需要花费资历值加成*20的积分，后续增加资历值加成花费资历值加成*25的积分。
［爆发强化］（未解锁）100/200/300/400/500/600资历值加成，在具有相应阶级的资历值加成后具有+5爆发/+10爆发/+15爆发/+20爆发/+25爆发/+30爆发。在购买时只需要花费资历值加成*20的积分，后续增加资历值加成花费资历值加成*25的积分。
［敏捷强化］（未解锁）100/200/300/400/500/600资历值加成，在具有相应阶级的资历值加成后具有+5协调/+10协调/+15协调/+20协调/+25协调/+30协调。在购买时只需要花费资历值加成*20的积分，后续增加资历值加成花费资历值加成*25的积分。
［意志强化］（未解锁）100/200/300/400/500/600资历值加成，在具有相应阶级的资历值加成后具有+5精神/+10精神/+15精神/+20精神/+25精神/+30精神。在购买时只需要花费资历值加成*20的积分，后续增加资历值加成花费资历值加成*25的积分。
［敏锐强化］（未解锁）100/200/300/400/500/600资历值加成，在具有相应阶级的资历值加成后具有+5反应/+10反应/+15反应/+20反应/+25反应/+30反应。在购买时只需要花费资历值加成*20的积分，后续增加资历值加成花费资历值加成*25的积分。</t>
  </si>
  <si>
    <t>简介：来自某位生灵大师的得意之作，据他自己的吹嘘。这个小东西可以让一个凡人成为“神”，从一无是处到超凡。但能量也不是凭空出现的，唯一的也是无法忽视的缺点是，它太能吃了，而且对宿主拥有极大的要求，如果是真正的凡人拥有它，那走几步就爆体而亡了。（在经过变量之轮的改良后需要花费积分满足其胃口）</t>
  </si>
  <si>
    <t>效果：
【基础性能】：装备该装备时，你日常轮每10分钟/战斗轮每回合受到50点不可豁免的伤害。当你以该装备使用过一次技能【盗火】后，在本次战斗中即便你卸下该装备也会受到这一效果的影响。
【盗火】（600橙色）：消耗一个主动动作针对指定目标进行一次窃取。在命中以后，进行一次最高属性对抗，若成功则可以窃取对方一项非被动能力。若不了解对方能力，则将对方的主动能力进行排列后rd随机选取，若窃取的技能高于该技能的优先级，则需进行rd100大于50的判定，若未通过则窃取失败。窃取后，你可释放一次该能力，而后能力失效，且对方在该次战斗中失去该能力（视为可驱散），在释放能力时你需双倍承担其消耗，且若你未满足该能力的需求条件则无法释放。该效果的冷却为5回合，且需消耗10点能量</t>
  </si>
  <si>
    <t>简介/注释：
持有势力：佩戴者有机会窃取一定范围内某个目标的一项能力，高序列强者也会被偷，但几率较小。封印物能力生效的十分钟内，被窃取者会直接失去对应的能力，佩戴者则可以熟练地使用，十分钟后，该项能力消失，被窃取者要等到第二天才能恢复。负面效果：凡是触碰到它的人，不管有没有保护，都会被偷走生命，最开始并不明显，但如果一直不脱离接触，那半个小时之后，就会有对应的外在表现了，一位序列5的邪教徒支撑了两个小时，从三十多岁的壮汉变成了身体佝偻，皮肤松皱，头发白而稀疏，牙齿全部掉光的衰老之人。</t>
  </si>
  <si>
    <t>效果：
【血肉滋生】（600橙色）：你的壮硕提升30点。
【雾气缭绕】（600橙色）：你的反应提升30点。</t>
  </si>
  <si>
    <t>简介/注释：
以下资料来自“塔罗会”的内部资料。
2-113是来自异常时间线的产物。
由于其诞生的特殊性，无法以一般2级封印物的思维衡量。
2-113的外形为一个陶罐，在陶罐被取出的时候，其周围一米会泛起淡淡的雾气。
根据测验，雾气是无害的。
不要直视陶罐的内部。
陶罐的内部存在着蠕动的血肉，以及扭曲的五官。
2-113具备活着的特性和极高的思考能力。
2-113当中寄宿着恶灵，会时刻引诱持有者，将其放出！
不要和恶灵交流，不要听信它的任何话！
封印方式：将其放在完全漆黑的无人处。
负面效果：恶灵本身。
附录：
我……不知道该怎么评价。
他们说这里面是恶灵……
但是，那明明是一个被封印的调律者……
希望有人能看到这段话……
我不知道该怎么办……
————
【数据删除】
【数据删除】
【数据删除】
————
我是【数据删除】！
救我出去！
【数据删除】
【数据删除】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</si>
  <si>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闭锁】（600橙色）该能力无法影响处于战斗轮当中的目标。能够为具备闭合这一可能的事物乃至于概念施加“锁”，乃至于思想都可以被上锁。对序列化的物品无法生效。对调律者本身无法违背其意愿而生效。指定一个事物，对其施加“锁”，若为实体物体，则施加的锁为能量态的有形之锁。在不消耗能量的前提下，其耐久度等于使用者精神*1.在消耗能量的前提下，每10点能量能提升其耐久等于使用者的精神*1.当对概念性的存在进行施加时，需进行rd+精神的判定（所需值由主持人判定），当对存在反抗可能的目标进行施加时，则需进行精神与目标最高属性的对抗。后两种使用方法的能量消耗与冷却时间由主持人裁定。
“锁”所能具体封锁的范围，具体生效的程度由主持人进行裁定，且主持人具备最终的解释权。
【门】（600橙色）：该能力无法影响处于战斗轮当中的目标。能够打开任何存在闭锁这一概念的物体乃至于概念。对序列化的物品无法生效。对调律者本身无法违背其意愿而生效。当对一般障碍物使用时，视为你能够直接穿越障碍物且无能量与冷却；当对具备特殊效果的障碍物使用时，你需进行rd+精神的判定或是与其进行对抗（由主持人进行裁定方式），若是对于概念性的闭锁或是具备反抗可能的目标进行施加时，则需与施加闭锁者或者目标本身进行精神与最高属性的对抗。后两种使用方法的能量消耗与冷却时间由主持人裁定。
“门”所能具体打开的范围，具体生效的程度由主持人进行裁定，且主持人具备最终的解释权。
【空间牢笼】（600橙色）：引导15ap以后释放，消耗40点能量，选中场上至多12个单位（可敌可友），进行一次精神对抗（接受对抗者可选择放弃），成功则将其转移至独立的空间当中。该空间至多存在三回合且每回合需要消耗空间内存在单位（不包含召唤物）*10的能量以维持。该空间无法以移动方式离开，除传送类技能外无法离开。空间本身具备施法者精神*10的耐久但无法以任何形式减免伤害，被击破后则会被摧毁，可以正常离开，同时当空间被击破时施法者立即受到相当于其自身精神*5点不可豁免的伤害。该技能在同一场战斗中无法重复释放。
【星界漫游】（600橙色）：在脑中冥想一个画面，而后根据距离进行时间不等的引导（由主持人裁定），并将你的能量消耗至1，进行一次无视距离，无视正常障碍物的传送。该效果使用后会陷入日常轮一小时的冷却，无法在战斗当中使用。在传送时，受到任何的干扰都会导致传送被打断，且不返还能量和冷却时间。是否能够传送成功由主持人进行最终的裁定。
【空间毁灭】（600橙色）：当你对存在于空间牢笼当中的单位发起攻击时，你的通常攻击可选定空间牢笼当中的所有单位为目标，每回合一次。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</si>
  <si>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门”。包含了学徒序列顶端的知识和部分权柄，使得其持有者能够容纳来自于该序列的力量，同时具备反占卜和反预言的特性。经由知识皇帝赋予权柄和序列化双重印证以后的亵渎之牌从位格层次上而言已经相当于序列0的存在。</t>
  </si>
  <si>
    <t>外形叙述：一瓶充满黑色气体（具有灵视者可以看见一个狼型的黑色物体在瓶中四处游动）的瓶子。当有人饮用后会听到一声狼嚎，让后身体表面会出现淡淡的黑烟（可取消），当物品持有者发生转移时，黑烟会变成一头漆黑的狼钻进下一个持有者的身体中。</t>
  </si>
  <si>
    <t>立绘/外形叙述：一条粗大的、僵化的血管</t>
  </si>
  <si>
    <t>立绘/外形叙述：一个陶罐，在陶罐被取出的时候，其周围一米会泛起淡淡的雾气。</t>
  </si>
  <si>
    <t>立绘/外形叙述：一张塔罗牌样式的纸牌。材质似乎有些特殊，其上的图案取用的是人像，但是这张牌有一个奇异的特性：人像会呈现它的持有者的面貌。</t>
  </si>
  <si>
    <t>制作人：罪初《诡秘之主》</t>
  </si>
  <si>
    <t>制作人：【数据删除】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</si>
  <si>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
【愚弄】（600橙色）：愚弄环境，愚弄规则，愚弄历史，愚弄时间，愚弄命运。将种种不可能化为可能。在你提出一个“愚弄”的对象以后，由主持人临时设定判定所需值，你进行一次rd+精神判定，还有支付对应的能量消耗。若成功，则视为你成功进行了如你所愿的愚弄。而不成功并不会导致没有任何变化，而是会让你的愚弄结果朝着不可知的方向改变。该技能无法在战斗轮当中直接对参与战斗的任何单位使用。同时正常情况下，每次〔愚弄〕附带一定的冷却时间。具体的消耗以及冷却由主持人决定。
正常情况下，对调律者无法生效。
〔愚弄〕：从定义上面来说是短暂的通过修改规则，概念，环境等等来达成自己的目的。但不是无中生有，也不是无所不能。意味着在一定程度拥有和主持人进行商榷的权利。举例说明：如让别人暂时忽略一部分事情，或者是将一部分的概念混淆。
注释：仅仅是〔愚弄〕，不意味着主持人应该放纵。建议适当的限制能力效果，增加一部分的消耗，酌情增加额外的负面等等。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奇迹】（600橙色）：愿望之神，人间奇迹，行走于地上的天使。什么是奇迹？死而复生就是最大的奇迹。由任意对象进行许愿（可以为持有者本身），而由持有者进行一次rd+精神+眷顾的判定，由主持人进行临时设定所需数值。若通过，则视为对方的愿望得到了实现。若是所需的愿望规模较大，可以通过首先实现微小的愿望来进行降低一定限度的判定标准（由主持人裁定）。若判定失败，视为愿望超出了持有者实现的能力，愿望将以扭曲的形式实现，或发生不可知的异变。该技能无法在战斗轮当中直接对参与战斗的任何单位使用。
同时正常情况下，每次〔奇迹〕附带一定的冷却时间。具体的消耗以及冷却由主持人决定。
与此同时，奇迹具有着绝对的底线 需要和主持人事先商量，如同〔愚弄〕一样，不代表着无所不能，而且一部分的能力。主持人有权利拒绝超过底线的奇迹，比如复活死者 或者是凭空创造物品等等。后者建议增加能量消耗以及冷却时间。
审核注：死而复生建议不要出现，不然天使技能很尴尬，或者是增加类似于以命换命的限制等等。
如果觉得不好限制，主持人有权力直接把这项能力失效，禁止使用。这是为了体验，是允许的。
（本项能力为主持人裁决使用的范围 可以反驳不合理的要求。同时也根据对象，范围，效力等等增加上限。）
【历史】（600橙色）：通过回溯历史迷雾，召唤出对应的历史投影。所能够召唤的物品必须为自身曾经持有或接触过的物品，且维持时间无法超过精神/10分钟，体积不得超过自身体积的两倍。若该技能为序列库道具，则每10分钟需要支付该道具耗点/100的能量。该技能无法用于召唤载具。若以该技能召唤人物投影，无法召唤此次干涉任务以外接触的npc的投影，本次干涉任务内的npc被召唤时其资历属性等由主持人裁定，同样被召唤出来的角色不代表一定任由召唤者操控。对npc的召唤，主持人具备最终解释权。被召唤的npc/调律者可以将自身灵性投入其中以进行便捷的交流。召唤人物投影时，每维持1回合/十分钟需要消耗召唤对象资历/200的能量。当召唤对象资历高于自身时，若未得到对方主动帮助（如灵性注入），则需进行rd100无加减值大于75的判定。当使用投影进行战斗时，若其具备灵性，则其能力消耗能量或体力的1/2(向上取整)由使用者支付，若其不具备灵性，则由使用者全额支付。当该技能在战斗当中使用时，需要引导7（得到目标帮助）/9（未得到帮助，但其资历小于等于自身）/12（其资历大于等于自身）点ap进行引导。不管召唤成功与否 技能进入冷却，冷却时间为一场战斗/12小时。
【秘偶】（600橙色）：通过操纵目标灵体之线，直接影响目标的精神体、星灵体、心智体和以太体，然后借助“以太体”这座桥梁，控制目标的身躯。借助每个生物都存在的“灵体之线”，找出隐藏的目标，像操纵木偶一样掌控目标，让其思维迟缓身体僵硬动作滞涩，属于强行控制，很难有能力对抗，只能依靠自身灵体的强度来摆脱。经过时间的推移，掌控的加深，“秘偶大师”可以将目标彻底变成自己的秘偶，在一定的距离内，躲于幕后，操纵秘偶去战斗，这种方式下，秘偶能够使用原本的非凡能力。一旦初步掌控了目标的“灵体之线”，目标便会立刻出现思维的迟缓、动作的滞涩和身体的僵硬，然后一步步向木偶、傀儡的方向发展。控制的过程未被外来的力量打断，一段时间后，目标将成为秘偶，从某种意义上讲，目标已经真正死亡，秘偶化无法逆转。
消耗80能量以一个主动动作与目标进行一次应对对抗，若对方未能通过其选择的被动应对对抗则进入初步控制流程，如果选择对抗则是进行正常的对抗流程，在闪避/防御/其他应对对抗成功之后，则直接进入失败冷却。在日常轮5秒/战斗轮引导15ap后与目标进行一次双方最高属性对抗，若成功则视为完成初步控制，控制过程中无法进行其他动作，不能进行移动，视为引导状态，受到任何外来影响都将会被打断。当初步控制完成后，目标的全判定受到30点减值且控制者自身可以进行正常的其他动作，但后续需要消耗每回合/每分钟相当于目标资历/500的能量维持控制。若该过程中受到任何外来伤害都将打断深度控制的过程。在战斗5回合/日常轮30分钟以后，深度控制将彻底完成，目标彻底秘偶化。当秘偶存在于自身周围精神/2范围内且没有进行战斗或使用能力的情况下不消耗能量，当秘偶进行战斗时每回合需要额外消耗控制者秘偶资历/500点能量。秘偶保留其原本属性，能力但所有消耗由其控制者支付。控制者可以将其至多一个技能暂时赋予秘偶但需在释放时承担双倍消耗。秘偶控制的数量上限为控制者精神/100(向下取整)，最多存在三个，秘偶至多不能离开控制者精神*2的范围。该能力无法对调律者使用，且序列化下的该能力转化的秘偶能够以适当的方式逆转秘偶化（由主持人进行裁定）。同样，秘偶只存在于干涉任务之中，干涉任务结束之后，秘偶全部消失。
【纸人】（600橙色）：在干涉任务开始时拥有1个纸人，而且纸人存在上限为3，可以通过消耗日常轮6小时并且消耗120点能量制作一个纸人替身。纸人替身可以被转让。纸人替身能够再日常轮当中为持有者转移疾病、伤口、诅咒、攻击、预言、注视（在战斗轮当中转移伤害时，视为以一个瞬发动作消耗一个纸人替身，以降低即将受到的300点伤害，并且在战斗轮当中每次战斗至多使用一次），可以将纸人的某个部位转移给目标，需要消耗80能量，在他发现是假的之前，像真的一样运行。转移部位无法在战斗当中使用，且必须要在进行应对对抗以后，以使用者精神与目标最高属性进行对抗（但目标本身可以选择放弃对抗。）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</si>
  <si>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愚者”。包含了占卜家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</si>
  <si>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主宰】（600橙色）：与你的攻击范围内所有你想要施加该效果的单位，至多六名，依次发起一次通常攻击，并进行壮硕对抗，若成功则对其附加[恍惚]效果。该效果至多持续三回合，这一效果具备五回合的冷却。[恍惚]：身体在外力的作用下陷入短暂的虚弱，进行的任何战斗对抗类判定都将下降90点结果值。
【雷神】（600橙色）：你的体力上限被占用20点；攻击命中目标后进行一次1D100&gt;30（无加减值）的判定，成功会给目标造成“麻痹4”效果。持续一回合。
[麻痹4]：角色除精神与眷顾外其他属性相关的判定下降60点结果值，且任何需要消耗AP的行动都需要额外消耗2点AP才能执行。
【天灾】（600橙色）：以一个主动动作发动；制造一个覆盖范围为你的最高属性*1的领域，该领域将会转化为虚幻的海洋并凭空生成狂风；这能够为需求相关环境生效或增强的效果提供帮助，但并不会带来任何debuff效果。维持该领域需要消耗每回合20点体力。
【暴君】（600橙色）：在大海或风暴的环境当中，你发动的所有效果在同时判定时额外增加100点优先级；你的所有技能降低1回合冷却（冷却为一次战斗的技能冷却下降至5回合）。
【毁灭化身】（600橙色）：在未进入战斗状态时，你可进入该状态。你的的移动速度提升5倍。这一效果无法通过任何方式直接或间接影响战斗数据，诸如回合移动距离造伤等。
【旧日】：当你同时装备亵渎之牌-暴君，亵渎之牌-空想家，亵渎之牌-白塔，亵渎之牌-太阳，亵渎之牌-倒吊人时，可自行为自身制定一个可自由开关的神话生物形态，这一形态仅仅视为画风效果，但主持人可根据其意愿酌情为你添加效果（通常不要指望）。</t>
  </si>
  <si>
    <t>简介/注释：：22张亵渎之牌之中的“暴君”。包含了水手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</si>
  <si>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窃取】（600橙色）：（600橙色）该能力无法影响处于战斗轮当中的目标。能够对具备偷窃之可能的存在进行偷窃，乃至于抽象化的存在都能够被偷窃，诸如白昼，诸如距离，诸如念头等等。对序列化的物品无法生效。对调律者本身无法违背其意愿而生效。指定一个存在于自身视线之中的事物，对其进行窃取，若为实体物体，则按照其当前处于的状态进行窃取：若无主且无保护措施则可以在无消耗的前提下直接窃取成功。当其为有主之物时，则需与目标进行精神与其最高属性的对抗，若其拥有者资历大于使用者资历的1/2时则每次窃取需消耗额外的20点能量。若为有保护措施的物体时，则由主持人裁定窃取需要的能量，和所需对抗的数值。当对概念性的存在进行窃取时，需进行rd+精神的判定（所需值由主持人判定），当直接进行诸如窃取念头等操作时，则需要与目标进行精神与其最高属性的对抗。除去窃取无保护且无主之物以外，其他效果主持人均可在未写明消耗的前提下自行裁定消耗或冷却（也可由于实际情况而判定不设置）。
【寄生】（600橙色）：寄生属于窃取的一种，窃取的是生命，包括身体层面的寄生窃取。寄生于他人体内，有两种形态：一种属于初步，借助宿主隐藏自身，并延长生命，恢复伤势，他能看见宿主看见的所有事情，听到宿主听到的所有声音，但却无法干涉宿主的思维，窃取他的想法，所以想与寄生者交流，必须主动发声，另一种是深层次寄生，全面的控制，与宿主的灵体近乎融合，直接监听他的想法，了解他的意图，并能主动地接管身体，宿主除了思绪还属于自己，其他已无法掌控。面对第一种‘寄生’，可以通过入梦、潜意识对话等方式提醒‘宿主’，不用担心被发现，因为‘寄生者’必须借助‘宿主’的感官才能察觉周围的事情。第二种状态下，不存在任何绕过‘寄生者’与‘宿主’对话的办法，但也有清除的机会，那就是依赖‘宿主’信仰的对象，放开心灵祈祷时，信仰的对象能发现‘寄生者’的存在，并借助一定的仪式给予反馈，完成分离或清除。当然，前提条件是，‘宿主’本身并不清楚会发生什么事情，否则‘寄生者’必然警觉，进行阻止。能够对他人进行浅层次的寄生。与指定目标进行一次精神对抗。若对抗成功则能够进行浅层次寄生，其效果如同上述。只有对成功浅层次寄生的目标才能进行进一步的深层次的寄生。在深层次寄生时，寄生者需承受相当于目标资历/100的对抗减值。每次尝试寄生需要消耗50点能量。深层次寄生状态下自身身体的全判定降低50点。解除寄生之后下次寄生之间至少存在24小时的冷却。与寄生目标之间在进行寄生时必须存在接触或是某种媒介。
【时之虫】（600橙色）：消耗一个瞬发动作，选定一个目标，将其身上的相对回合数推移3个回合。所有在此期间应当发生的持续效果，将在回合推移后同时结算。负面状态导致的生命损失将会直接结算所有推移回合的值，带有持续时间的附加效果也将会减少相当于推移回合的持续时间。这一效果需要消耗你20点能量。
【命运木马】（600橙色）：该能力无法影响处于战斗轮当中的目标。对序列化的单位无法生效。对调律者本身无法违背其意愿而生效。窃取的范围扩大至命运、身份、自我认知和非凡特性。能窃取目标的后续命运，而更准确的说法是，嫁接命运，将目标之后一段时间的命运嫁接到自己身上，并把自身较短时间内的未来嫁接给对方，以此完成互换！也能窃取他人命运，顶替别人身份出现。使其变为无运者，与现实世界的一切失去关联，一点点死去。你的窃取对象更加广泛，更加抽象。你选择窃取命运的单位若其仍有自主意识则本身资历不能够超过你自身资历的一半；若为无反抗能力对象则无此限制。此窃取的其他所需条件与【窃取】的注明要求相同。在窃取成功后，你将在短时间内代替目标的命运，以他的身份进行活动，任何精神或眷顾低于你的目标均无法发现异常。但此效果无法直接用于杀死任何单位，在你代替其身份行动时，被代替者将存在于异空间之中；在你撤销这一效果后，被代替者将立即回归该世界且不会受到任何伤害。
【错误】（600橙色）：该能力无法影响处于战斗轮当中的目标。对序列化的单位无法生效。对调律者本身无法违背其意愿而生效。命运的木马，时间的蠹虫，规则的漏洞，所有错误的化身。
在同层次间要想生效，往往得有不同的先决条件。一是媒介和目标有足够的相似性；二是两者存在一定的联系；三是某些事和物有逻辑矛盾；四是部分规则确实存在不完善的地方；五是不直接影响目标，以创建神国的形式构筑一个充满“错误”的环境。通过寻找可能存在的漏洞（诸如话语中的漏洞，行为中可以加以利用之处，环境中的因素）并加以利用，甚至于可以主动制造错误以利用。乃至于欺诈规则，欺诈基本定律等等，也并非完全不可能之事。
注释：仅仅是〔错误〕，不意味着主持人应该放纵。建议适当的限制能力效果，增加一部分的消耗，酌情增加额外的负面等等。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</si>
  <si>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错误”。包含了偷盗者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</si>
  <si>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黄昏终至】（600橙色）：当你的攻击命中且未能对目标造成有效伤害，则在结算阶段额外降低你攻击对应属性*1的减伤出值，若降低后出值仍然高于你本次伤害则你仍无法造成伤害，若降低后出值低于你本次伤害则计算降低后出值与你伤害之差，作为实际伤害；命中目标后若你未持有武器则其画风表现为以表面蒙着橘红的光芒的巨大的长剑进行斩击。
【衰败】（600橙色）：你的攻击在命中后能够使得生物类目标当回合承受的任何生命恢复效果减半，且任何试图祛除本效果的行为需要与你进行双方最高属性（无加减值）的对抗，若失败则祛除失效。
【神明之手】（600橙色）：你的攻击在命中目标后可以选择与目标强制进行一次[角色的壮硕/精神属性（在购买序列时自行决定）与目标的壮硕/精神属性对抗（这部分由受到攻击的目标决定）]，若对抗成功则使其触发[眩晕]debuff，眩晕持续时间固定为1战斗回合，此效果对同一目标在一次战斗中至多生效一次。
【荣耀之证】（600橙色）：以一个瞬发动作启动，能够驱散50m内任意一个单位的3个被赋予的效果。
【荣耀之护】（600橙色）：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旧日】：当你同时装备亵渎之牌-死神，亵渎之牌-黑暗，亵渎之牌-黄昏巨人时，可自行为自身制定一个可自由开关的神话生物形态，这一形态仅仅视为画风效果，但主持人可根据其意愿酌情为你添加效果（通常不要指望）。</t>
  </si>
  <si>
    <t>简介/注释：：22张亵渎之牌之中的黄昏巨人”。包含了战士序列顶端的知识和部分权柄，使得其持有者能够容纳来自于该序列的力量，同时具备反占卜和反预言的特性。经由知识皇帝赋予权柄和序列化双重印证以后的亵渎之牌从位格层次上而言已经相当于序列0的存在。</t>
  </si>
  <si>
    <t>立绘/外形叙述：一张塔罗牌样式的纸牌。材质似乎有些特殊，能够看出大致是“愚者”一牌。其上的图案取用的是人像，但是这张牌有一个奇异的特性：人像会呈现它的持有者的面貌。</t>
  </si>
  <si>
    <t>立绘/外形叙述：一张塔罗牌样式的纸牌。材质似乎有些特殊，其上的图案取用的是人像，这纸牌的正面是一个高举着双手，头戴三重冠冕的男子，他面前匍匐着一个个信徒，背后是闪电、乌云、狂风和海浪！呈现一个身穿但是这张牌有一个奇异的特性：人像会呈现它的持有者的面貌。</t>
  </si>
  <si>
    <t>立绘/外形叙述：一张塔罗牌样式的纸牌。材质似乎有些特殊，其上的图案取用的是一个肌肉夸张，手持表面蒙着橘红的光芒的巨大的长剑的巨人，但是这张牌有一个奇异的特性：人像会呈现它的持有者的面貌。</t>
  </si>
  <si>
    <t>效果：
——————————
【基础性能】：
美食追求（600橙）：
小清喜欢做饭的最大原因，是她自己追求着世间最能够满足人类味蕾的美食，她主张在食物中注入“真情实感”以丰富菜肴的口味以及层次。
因此，对于所有能够食用的物体，小厨娘都会倾尽感情对待，并在杀死他们之后彻底食用干净——这样严谨的对待食材的确能够丰富菜肴的口味，也能够给食用者带来更多的好处。
『将自己杀死的食材吃掉，这是对食材最基本的尊重呗！』
效果：当你亲手杀死一位目标时，你可以选择通过一段【食用】的RP来将遗留的尸体吃掉，当你发动这项效果时，你的生命值将获得你食用的对象资历值/20的回复。
——————————
调整火候（600橙）【花费15000积分解锁】：
优秀的厨师必须时刻掌握好锅子的火候，只有火候对了，才能做出让人满意的食物。
这一点小清十分明白，从小时起她接受父亲训练时便对火候的把控有着天成一般的优秀能力——
她可以准确的控制好火候，让火为自己的料理服务。
这项能力的来源，很有可能是小清的母亲——一位隐居在镇子中的魔法使；小清在火魔法上的天赋在旅途中也起到了重要的作用：她以此保护了玛莉亚许多次。
『咱家的火可不只能用在做菜上呗~』
效果：占用你的体力/能量池上限各30点，当你对一个目标造成了有效伤害时，会附加给目标[燃烧V]效果，燃烧效果一般而言至少持续至战斗结束，但可以通过合理的扑灭手段或是治疗来解除此效果。
（[燃烧5]：燃烧者在每个大回合结束时将会下降120点生命值，在日常轮中每10分钟下降360点生命值，且燃烧者在每次消耗AP时，自己都将下降这次AP消耗量*25的生命值。）
剖刀放血（600橙）【花费15000积分解锁】：
对某些食材的处理要求杀死时不使其受惊以此来保持口感，在这种情况下通常有两种选择——其一是一击毙命，其二则是放血使其失血而死。
并没有遗传父亲作为冒险家的强韧的小清选择第二种方法。
她在长久的狩猎中不断研习着最佳的放血方法，最后，当她将这项技艺钻研透彻时，她已经可以做到无声无痛地、将所有动物放血至死了。
『虽然可以保持肉的口感，但这样血就损失了呗...真可惜！』
效果：占用你的体力/能量池上限各30点，当你的攻击对目标造成了有效伤害时，会附加给目标[流血V]效果，流血效果一般而言至少持续至战斗结束，但可以通过合理的包扎或是治疗来解除此效果。
（[流血5]：流血者在每个大回合结束时将会下降120点生命值，在日常轮中每10分钟下降360点生命值，且若角色在陷入失血状态后生命值低于壮硕值*5则所有的战斗判定结果-75。）
食材改刀（600橙）【花费15000积分解锁】：
对食材的处理，真正的挑战往往在细化处理的部分：断筋，脱骨，切片等等步骤虽然分开来各自都很简单，但如果合在一起需要大量处理的话，总归还是有些艰难的。
但小清不这么觉得，她从六岁作出第一道菜起就十分擅长食材改刀，不论是丝、条、丁，还是块、片、段，在小清手下改刀出的形状都像是艺术品一般。
当人人都在称赞小清宛如艺术品一般的菜肴时，她只希望他们可以觉得好吃——毕竟这才是她的初心。
『改刀算不上很难，而且这项技能可以给咱家起到别样的帮助呗。』
效果：占用你的体力池10点，你的攻击附带六级护甲削弱等级，每级护甲削弱可削弱目标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该效果持续生效两回合。
——————————
旅途回忆（以下效果均需要消耗15000积分解锁）：
在小清与玛莉亚旅行的路途上，二人经历了许多，也因为这些经历得到了成长。
那是一段十分有意义的旅程——即使在最后回想起来，小清和玛利亚也是这样觉得的。
在玛莉亚为小清献身，小清与玛莉亚一同离去的那个夜晚，她们坐了下来，好好回忆起了自己的旅程。
那真的是一段快乐的时光，两个人发自内心的这么觉得。
【亚拉亚特山脉的回忆（未解锁）：
这是一座十分险峻的山脉，小清与玛莉亚为了寻找传说中居住在深山中，只有冬天才会出现的珍惜食材“角兔”而来到这里。
虽然最后并没有找到角兔，但两人还是有一些收获。
小清找到了一些很好吃的蘑菇，而玛莉亚则是与小清一同迎接了雪山中新一轮的朝阳。
那时，玛莉亚第一次拥抱了小清。
此次登山活动让小清和玛莉亚收获了很多——尤其是在体力方面。
效果：登山的回忆使你如同身临其境，你的壮硕+30
【槐尔特大森林的回忆（未解锁）：
地如其名，这真的是一片十分广袤的丛林。
玛莉亚在城中接取了教会派发的、营救迷途教士的任务，与小清一同来到了这片森林之中。
若不是依靠小清灵敏的嗅觉以及敏锐的观察能力，说不定两人也会一起迷路呢。
在救出教士之后，小清提议说难得来到这种阴湿的地方，应该找找看有没有好吃的蘑菇。
两人跑了大半天，收获颇丰。
当晚留宿在森林之中，小清与玛莉亚讲了一晚上的童话故事。
而且二人还遇到了一位看上去十分有气度的吸血鬼先生——玛莉亚有因为小清见到新的人而稍微不在意自己而吃醋。
效果：在森林中迷路，要挺过去可需要十分强韧的精神——在这儿，我们需要学习那位坚持了几天的教士...你的精神+30
【卡拉镇的回忆（未解锁）：
小清作为优秀厨师的名声以及“圣女与厨娘”的传言已经在国家中小有流传，当二人来到卡拉镇时，正好赶上这里一年一度的美食祭。
于是小清央求玛莉亚放下原本住一晚就离开的行程，希望能留在这里参加美食祭以增长自身作为厨娘的经验。
玛莉亚没有理由、也不可能会不同意。
虽然是留下了，但第二天开始、持续了三天的美食祭似乎有些偏离小清的预料。
所有的客人都涌向了她们的店铺，搞得小清这三天都忙得不可开交——在美食祭结束之后，玛莉亚关切地问道小清状况如何时，小清露出了稍微有些疲惫的笑容。
『没关系的呗...咱家也很久没有体会过这么热闹的情境啦，而且玛莉亚你也有在好好地努力吧？传教的事情...』
小清没有说错，在二人离开后的第三天，这里兴建起了一座教会。
效果：由一开始的不适应到后来熟练的应对了每一位客人的订单，小清的反应能力得到了十足的提升...你的反应+30
【兰德尔城的回忆（未解锁）：
以圣女巡游为借口离开城镇的玛莉亚，出于形式上必须前往教会都市——兰德尔城会见大圣女。
二人在入城后因为繁华的景象出了许多糗，但好在最后是平平安安的到达了兰德尔城大教会，见到了正在下访的大圣女以及红衣主教。
在教会中，大圣女充分表彰了玛莉亚作为巡游圣女为教会做出的贡献——在边境地区兴建起了七座教会，发展了近两千人的信徒。
随后，由于这项功绩，红衣主教赋予了玛莉亚“大圣女”的头衔。
当晚，在兰德尔教会的宴会上，小清主动提出帮忙，一个人解决了所有上菜和收盘子的问题。
玛莉亚看着小清抱着一大堆东西露出幸福笑容的傻样子，心中萌生出了更加温暖的情愫。
效果：小清端盘子的时候真的十分好笑——但是当所有人看到她脸上那种为自己的朋友由衷感到高兴的笑容时，所有人都只会觉得：这孩子真是善良呀...
但小清还是在端盘子这个过程中收获到了强大的平衡性...你的协调+30
【卡亚拉栈道的回忆（未解锁）：
卡亚拉栈道位于北方大国德尔曼与二人的国家的交界处。
是一处治安十分险恶的险地。
玛莉亚是为了以大圣女的身份协助勇者部队而来——勇者们这时正在讨伐边境最新诞生的魔兽。
在前往边境关塞的路上，二人在卡亚拉栈道遭遇了边境匪帮的袭击。
圣女从来是没有战斗能力的——但是圣女的性命可以为这些土匪提供将近一年的开销。
他们没有放过这个可以挣到大钱的机会，毕竟圣女独自出行的机会可几乎没有啊。
小清知道她们无法等到从某处来的救援，于是努了把力——运用自己从母亲那里继承下来的火魔法适应性、以及自身磨练出的放血技巧。
勉强解决掉了这些匪帮。
当勇者部队结束了讨伐发现二人时，小清已经奄奄一息...但好在贤者使用奇迹将小清救了回来。
那一天以后，小清卧床休息的那些日子，玛莉亚未曾离开半步。
效果：小清在这次战斗中积累了许多经验——尤其是力量最重要这一点，她深有体会...你的爆发+30
【恩尔克城的回忆（未解锁）：
回到故乡后，小清重操旧业开始经营自家的餐馆，而玛莉亚则是作为驻城圣女继续在这里定居着。
二人的恋情公布时虽然有些使人惊讶——全城的人都在疯传这件事情：“圣女与厨娘”竟然是情侣什么的...
不过风波也总会平息下来，在风波持续的这些日子中，玛莉亚在每天的祷告主持结束后都会来寻找小清，并为她做一道料理。
小清每一次都吃得干干净净。
时间就这样过了两年，小清的餐馆名气越来越大——甚至就连教皇也曾前来品尝，并给出了“超出预料”的评价。
而玛莉亚的料理手艺也在稳步上升——虽然算不上多好吃，但总算是达到了正常人能够入口的程度。
小清每一次都说玛莉亚做得很棒。
而她们的婚事，则是在教皇的见证下举办的。
当身着圣女正装的玛莉亚与小清接吻时，所有人都鼓起了掌。
想必二人的幸福会持续一生。
效果：好的故事会使人开心——在这里，已经开心了的我，就为你添加一些眷顾吧...你的眷顾+30
——————————
这是一个小小的额外购买，奖励你有看完这份故事。
EX奖励（600耗点）【花费15000积分解锁】：你的能量池+60</t>
  </si>
  <si>
    <t>简介/注释：
食物是人类生存所必须的要素之一、与水以及温暖共存。
这是一个讲述寻找世间最为美味的食物的故事。
故事的开始，要从某个远东城镇中的小餐馆说起。
.......
在某座不知名的山中，有一个小小的城镇。
这里虽然并不繁荣，甚至可以说是有些落后，但由于环境十分清幽颇有仙境之感，便有了许多能力不凡的人在这里定居下来。
随着时间的推移，这个小小的城镇逐渐发展壮大，成为山中一个初具规模的集镇。
这时，从外地来了一位冒险家——这位冒险家宣称自己已经寻遍了世间所有的美味，将要在这里开一家餐馆来传承自己所知的味道。
大家都很欢迎他——因为镇子中的大家都不怎么会做饭。
男人定居了下来，也按照他的承诺在镇子上建起了一家餐馆。
餐馆中汇聚了来自五湖四海的味道，作为一个寻遍世间所有美味的冒险家，男人的手艺也可以说是十分精湛。
——在山中有一家十分奇妙的餐馆。
这样的传闻使得山中的小镇逐渐出名。
商会来了，他们与早已成为村长的男人签订了合作契约，为城镇带来了繁荣。
军队来了，他们与作为地标领导人的男人提出了合作申请，为城镇保障了安全。
教会来了，为这个早已繁荣的城镇带来了神的恩惠。
许多年过去了，在城镇中成家立业，迎娶了某位隐居魔法使的男人有了一个可爱的女儿。
她的名字叫做小清。
这个孩子从小时起就对食物十分挑剔，对于父亲所做料理感到不满意的她在六岁时完成了自己的第一道菜。
那味道甚至让已经尝遍了世间美味的父亲都感到惊讶。
他认为这个孩子有可能超越自己，成为一代传奇料理人。
于是他将自己的技巧倾囊相授，将自己的女儿培养成了全国闻名的大厨师。
在培养的过程中，对小清的厨艺帮助最大的，便是每日前往教会所做的圣餐。
教会对于食物的限制使得小清对于自己厨艺的磨练效率更高。
而在她成长的同时，教会的众人也逐渐与她熟络起来。
其中，一位与她同龄的小修女——玛莉亚——在相处中对小清产生了异样的情感。
向老修女询问的玛莉亚得到了答案。
那是名为爱的感情。
小清对于玛莉亚的感情一无所知，她认为玛莉亚与自己只是单纯的朋友而已。
也正因如此，玛莉亚一直压抑着自己的爱慕。
直到两人同时成年的那一天————
伴随着年龄的增长，小清的舌头对于料理越来越挑剔，以至于她最终不能忍受自己做出的料理的味道。
她认为不管什么东西，入口之后都是同一种味道。
同质化——对于厨师来说，这是最为严重的阻碍。
无法做出新味道的小清无心再经营自家的餐馆，她告别了父母与邻里乡亲，打算独自踏上寻找美味的旅途。
玛莉亚抓住了这个机会。
她向教会的修女提出了“外出巡游”的请求。
她知道，她不会失败——这几年间表现出的对于教会的忠诚以及十分高超的能力一定会让她的请求得以通过。
果不其然地，玛莉亚以“圣女巡游”的名号，与小清一同离开了村庄。
二人作为童年时期的朋友自然会选择同行。
小清也因为自己的朋友能够与自己一同旅行而感到开心。
她依然没有察觉到玛莉亚心中的情愫。
二人走过了无数的城镇，翻越了无数的高山，跨过了无数的森林与平原。
每到一个新的地方，小清便会创造出崭新的料理。
但似乎都不合她的心意。
二人继续着旅行。
时间缓缓流逝。
转眼间，二人离开家乡的时间已经满了三年。
国家各地都已经流传着二人的传说——“圣女与厨娘”的传闻就连山中偏僻乡村的孩童都耳熟能详。
在玛莉亚已经成为主教会大圣女、并将偷偷学习的编织技巧磨练到极致的这个时期，小清仍然没能做出能够让自己满意的料理，也一直没有察觉到玛莉亚的心意。
她们已经快要走遍整个国家。
也即将要回到自己的家乡。
玛莉亚决定在回到已经发展成都市的那个城镇之前，向小清告白。
那一晚，当玛莉亚走进小清的帐篷中，向着正在编写崭新食谱的小清表露自己的心意，并送出了她准备已久的挂坠时——
小清意识到了，意识到自己的料理中欠缺的是什么。
是爱啊。
小清这么想到，自己一直以来都没能吃到饱含爱意的料理，所以舌头才一直不能被满足。
她听完了玛莉亚的告白，果断、欣然接受了她的心意。
当晚，小清向玛莉亚提出了一个要求。
为她做一道菜。
...虽然玛莉亚没有做过任何料理，但长久以来在小清的身边呆了这么久，也学到了一点皮毛。
可她竭尽全力做出来的料理还是一块黑炭——根本看不出来原来的食材是什么样子。
但小清在不顾玛莉亚劝阻、吃下这份料理后，却流下了泪水。
『...你还真是没有做料理的天赋呗？这不就只是普通的好吃而已嘛...』
说出了这样的一句话。
那一晚，在广袤的星空下，两人完成了各自的梦想。
小清不再执着于亲手做出满足自己味蕾的料理，而是将这个梦想寄托在了作为大圣女的玛莉亚身上。
而玛莉亚持续了十几年的恋情，也最终得到了回报。
第二天，在二人回到已经发展为都市的城镇后，所有人都前来热烈欢迎。
其中包括了支持玛莉亚外出巡游的、现已成为教会主教的那位老修女，以及小清的父亲。
二人在所有人面前宣布了她们的恋情。
...
虽然过程可能会有些曲折。/即使所有人都在阻挡我们。
但我会永远陪在你的身边呗。/我也会一如既往地爱着你哦。
...
数十年后，都市中的、小清的父亲一手建立的餐馆仍然桌桌爆满。
而现在的这一任当家，则偶尔会回忆起自己的两位母亲。
她们现在又在什么地方旅行呢？</t>
  </si>
  <si>
    <t>效果：
兑换者必须失去双眼才能兑换此道具。
【基础性能】
魅惑之眼（300绿）：
梦魇最为精华的部分并不是妖娆的身姿、也不是最大化取悦人类而优化的身体结构。
而是她们能够摄人心魄的眼瞳，当你将自己的眼替换为这一对从梦魇身上取下的眼瞳时，周围人对你的看法将会悄然改变。
梦魇的双眼使得你的魅力被放大许多，所有人现在都会下意识地在心中对你抱有近乎于“好感”的性欲。
效果：所有人对你的天然好感度+1星。
欲望改造（600橙）：
梦魇的眼瞳与你的身体逐渐融为一体，在这个适应的过程中你的身体也发生了一些细微的变化。
虽然整体而言并不能看出什么，但实际上你的身体会因梦魇的特性而时刻被优化至最佳状态——
你的一犟一笑都会因为这项本能而显得十分诱人，你的身体则是被优化到了令人直视后无法压抑欲望的程度。
这使得你可以通过亲密的身体接触来迷惑他人的心智，从而取得你需要的一切。
效果：你可以在一次【亲密接触】的RP后与中立NPC进行一次精神对抗，并获得X的加值，若你对抗成功，则接下来日常轮的六小时中不论向该目标提出什么问题目标都会如实回答，这项效果无法对资历高于自身3000的对象使用。
注：X的加值由【亲密接触】的程度决定；其大致可分为如下几类：
第一类：较为亲密的身体接触，如牵手，亲吻脸颊，拥抱，这项行动可以为精神对抗提供30点加值。
第二类：较为过火的身体接触，如触碰隐私部位等，这项行动可以为精神对抗提供60点加值。
第三类：侍奉（非直接性交），这项行动可以为精神对抗提供90点加值。
第四类：直接交合（性交），这项行动可为精神对抗提供120点加值。</t>
  </si>
  <si>
    <t>简介/注释：
肉欲。
七情六欲。
这可是组成人类的基本要素之一呀？
如果肉欲不存在的话，人类这一种族都不会存在吧~
所以呀，肉欲可是十分正当化的！
想做的时候，就找一个合适的人来做就好了嘛，哪怕被说成是纵欲，这也是人类的正当行为。
你说对吧？
如果不纵欲的话，就连小孩都生不出来呢~
所以纵欲是没有错的！
如果有人想要反驳这个观点。
那就请看看妓院的存在吧！这可是合法的！
正因为人类有欲望的需要，才会产生这样黑暗的产业呢~
与妓院不同的是，我们不·收·费哦。
完全免费的泄欲道具，随时都可以使用~
...但是可能会稍微收取一些代价哦，嘻嘻。</t>
  </si>
  <si>
    <t xml:space="preserve">效果：
{基础性能}：该饰品会随着解锁的进度而变化外形。
不幸的童话主人公（600橙）：
『格林~我亲爱的格林~你可是人家的最高杰作！不论谁和你在一起，都无法逃脱最后悲惨的结局哦？这样的童话简直是一级棒不是吗！』
使用者的被动防御判定-90，能量池上限+90。
白雪姬的宠爱——绝对冰封之雪（600橙）【花费15000积分解锁】：
『...想和我契约？那就把其他三个魔姬都杀掉然后带着她们的头来见我...为什么？那当然是因为除了我之外，其他所有的魔姬都不重要...她们都不如我美丽！』
一干涉任务一次，以一个主动动作发动此效果，处于该次战斗中的所有敌对单位每回合开始时需要与你进行一次最高属性对抗，若你对抗成功，则为敌人施加持续时间为一回合的【冻伤IV】效果，若你对抗失败，则受到在场敌人数量*50的不可赦免伤害；效果持续时间为两回合，当持续时间内有非召唤物单位死亡时，则再延续两回合。
【冻伤IV】：冻伤者与壮硕、爆发和协调相关的判定下降80点结果值，且角色发起的主动攻击动作判定额外再下降40点结果值。
长发姬的宠爱（600橙）【花费15000积分解锁】：
『你和那些平庸之辈不同...你是有才能的——正因如此我才会把你留在我的身边。』
你的能量池上限-60，可用AP+6
青蛙姬的宠爱（600橙）【花费15000积分解锁】：
『王子大人！您终于来了...什么？你不是王子——那不重要，你能给我一个吻吗？我只要一个吻而已...』
解锁此效果后，可以有两种发动方式：
其一：在日常轮中，可以通过与调律者以及非调律者角色进行交涉或是进行最高属性对抗来对被释放者添加『爱意标记』，在『爱意标记』存在期间，你使用消耗10/20/30/40/50/60/70/80/90/100能量的技能时，将会有5/10/15/20/25/30/35/40/45/50的能量消耗计算在『爱意标记』的持有者身上（高于100则只计算50分担，能量消耗等级向下取整），当『爱意标记』所造成的能量消耗超过被标记者的能量上限则该单位与你获得【恍惚VI】效果。【注意：『爱意标记』能且只能存在一个，在被标记者死亡、或取消标记前不能添加新的『爱意标记』，『爱意标记』的标记以及取消要求标记者与被标记者必须产生接触】
其二：在战斗轮中，每当你对一个敌方单位造成有效伤害或是成功附加负面效果时，可以吸收敌方5d4点能量，这一效果在同一场战斗中最多对同一单位生效两次。
人鱼姬的宠爱（600橙）【花费15000积分解锁】：
『...您挑好要送给奴的礼物了么？是的...一条鲜活的生命就可以，这样的话奴就会为您献上最诚挚的爱意...』
一干涉任务一次，你以一个主动动作释放该技能效果，以你为中心的一百米半径内的空间都将会被水所填满，持续两回合，若持续时间内有非召唤物单位死亡，则再延续两回合。并为所有处于该范围内的单位添加[呼吸困难]和[行动迟缓]效果，特殊声明，由于该效果仅仅只是使用充盈着魔力的水填满使用者周围的空间，所以仅需离开该区域便可豁免[呼吸困难]和[行动迟缓]带来的所有减益。
[呼吸困难]：该词条仅对需要呼吸的生命单位生效，由于你正处于一个充满水的环境之中难以呼吸，你每一个战斗回合都需要与使用者进行一次最高属性对抗，若你未通过，则视为由于难以呼吸的原因，你的动作受到了阻碍，你与壮硕、爆发和协调相关的判定下降45点结果值，且你每进行两个动作便需要额外支付1AP以作为你在呼吸困难时仍然尝试进行多次行动的惩罚。
[行动迟缓]：现在的你正处于充盈的水的环境中，除非你拥有[逆境行者]并且拥有类似于游泳精通的技能，否则你每次移动之前都必须进行一次最高属性对抗，若你未通过，则视为由于水流的原因难以移动，你的移动结果值将下降100米。
————饰品外形变化为第二阶段————
魔女多萝茜的祝福（600橙）【花费15000积分解锁】：
『笨蛋弟子！魔法哪是像你这样用的啊...！你这样完全只是在无意义的消耗自己的魔力而已！唉...真是的...看好了，我来给你演示一遍。』
每次轮回开始时，你获得一个临时能量池——能量池的上限等同于你的能量池的计算后上限，当你使用任意技能时，可以选择不消耗自身能量池而消耗此能量池，此能量池在释放一次技能后失效，若能量消耗大于该临时能量池上限，则溢出部分消耗计算至你的基础能量池。
女仆维多利亚的祝福（600橙）【花费15000积分解锁】：
『主人...我会保护您的，哪怕我要面对的是这个世界最深处的黑幕...也是如此。』
一战一次，你可以以一个瞬发动作消耗10/20/30/40能量在自身半径15m内召唤一只拥有你的壮硕*1/*2/*3/*4生命的从属物“女仆维多利亚”，通过此效果召唤的从属物无法进行攻击以及应对攻击，但在敌人击败此从属物前无法以你为对象发动攻击（AOE不在计算范围内）
魂之贵妇人伊丽莎白的祝福（600橙）【花费15000积分解锁】：
『妾身现在正在旅行的途中，虽无法驻足于此，不过，若只是小小的祝福，当然是可以作为礼物给予您的——您的灵魂好像很可口呢。』
消耗20能量，以一个瞬发动作与指定一敌方进行一次我方判定结果-0的精神对抗（当多个角色同时进行打断时将只取其中的一个打断效果生效），成功后可打断对方的释放并让对方的技能强制陷入冷却（无冷却则不陷入），即使失败也可以根据效果等级使对方正在释放/引导的技能额外添加2AP的额外引导时间，此效果无法打断瞬发技能。
圣骑士贞德的祝福（600橙）【花费15000积分解锁】：
『苦难是每一个人都会遭遇的，而您身为不死者，想必会更加痛苦...我会将我的技巧教给您，以报答您对我的恩情——愿您不畏苦暗，在最深邃的绝望中依然前行。』
你的每次主动对抗成功之后都会获得10点全部主动对抗加成，每回合最多触发三次，最终上限为60点。
————饰品外形变化为第三阶段————
红女王·凯普利特（600橙）【花费15000积分解锁】：
『是我的爱慕将您带进了这无间地狱...请给我补偿的机会——让我们一起从这儿逃出去吧...好吗？哪怕前路尽是险阻...』
占用你20点能量上限并使你的被动防御判定-60，在面对锁定型技能与范围杀伤性技能时，仍然可以进行闪避，此外，你的眷顾+30。
蠕动潜行者·爱丽丝（600橙）【花费15000积分解锁】：
『呐...你眼中的爱丽丝是什么样子？』
一战一次（日常轮则12小时一次）花费15*X点能量对X个目标进行一次以精神对抗其最高属性的对抗，若本次对抗成功则从以下效果中任意取一触发：该目标从技能生效起对你具有3星好感/对象从技能生效起与你进行的任何对抗获得45的减值，此效果不能对资历高于自身3000的对象发动。
白女王·诺登（600橙）【花费15000积分解锁】：
『...我无法亲自帮助您，但如果是少量的帮助的话——请您拿着我为您做的怀表吧...毕竟兔子的怀表无论何时都是准时的呢？不论是向前、还是向后。』
消耗100点生命与20点能量，以一个瞬发技能选定你或你的近身范围内进行的一个引导技能，其所需的剩余引导ap最高不得高于15ap，结束其引导令其直接释放，该技能在同一次战斗中不能对同一技能使用两次。
夜空的神秘·梅贝尔（600橙）【花费15000积分解锁】：
消耗20/30点能量，以一个瞬发动作锁定你视野内的任意一单位发动此效果，你与该单位进行一次最高属性对抗，若你胜利，则指定单位获得【虚无之注视】标记，在标记存在期间，单位进行的主动防御，主动闪避，被动闪避，被动防御判定需要进行X（X为你投入的能量层级且3≥X≥2，X同时等于持续回合数。）次投掷并取其中的最低值生效，本效果在一场战斗中最多对同一单位使用一次。
————童话书的便签————
便签·下金蛋的鹅【花费15000积分解锁】：你的壮硕+30
便签·铁汉斯【花费15000积分解锁】：你的爆发+30
便签·亚里德山的圣女【花费15000积分解锁】：你的精神+30
便签·罗宾汉【花费15000积分解锁】：你的反应+30
便签·长腿叔叔【花费15000积分解锁】：你的协调+30
便签·狂鸟贾布加布【花费15000积分解锁】：增加你180点被动闪避对抗判定值，该效果需要占用40点能量上限。且你的被动防御判定下降60点。 </t>
  </si>
  <si>
    <t>简介/注释：
一本童话书。
似乎是某人给另外一人赠送的礼物？
将手放在上面，可以体会到制作者对于少女的爱。
“Alice”只是一个称呼。
少女的名字代表着永恒的纯洁。
这本书放在身边的话，或许就能够回忆起心爱的少女了吧。
内心强大的人，可以将此书附有的诅咒转化为祝福。
如此一来，某处的少女想必也会绽放笑容。
...
不对！我爱着的少女不是爱丽丝！</t>
  </si>
  <si>
    <t>效果：[通感强化]（600橙色）：仅限具备使徒血统者装备该饰品。当你装备该饰品时，你的载具序列限制最终结算由你自身资历的1/5下降至你自身资历的1/4.
[序列过继]（600橙色）：当你装备该饰品时，你的载具在计算序列限制时将再次下降300点资历（不影响实际资历和耗点）。</t>
  </si>
  <si>
    <t>简介/注释：用于强化和载具的连接，使得序列更加稳定，分担驾驶者负载的道具。</t>
  </si>
  <si>
    <t>立绘/外形叙述：
这是一个挂坠。
手制挂坠——光是看着精致的做工都能够体会到制作者对于持有者所怀抱的感情有多么深厚。
这是一个中国结。
编织十分精致紧致，比例上也近乎完美。
让人不敢相信这是一件手工制品。
挂坠的编织材料几乎全部采用红绳，其他的装饰部分则是使用了纯银打造。
在那个时代应该是一件相当贵重的饰品——当然，前提是那个地方存在教会。
我们并不清楚这条挂坠的原生世界是否也遭到了教会的统治，但银色的装饰部分确实纹有十字架的图章。
这是一个十分美好的故事呢。
关于两个人互相扶持，互相激励，互相陪伴。
走过一生的故事。
十分、十分的美好。</t>
  </si>
  <si>
    <t>立绘/外形叙述：
这是一双梦魇的眼球。
粉色的眼瞳有着摄人心魄的魔力。
如果这双眼瞳的原主还活着的话，想必只是被看一眼就会彻底沦陷于她吧。
梦魇依靠吸取人类的精气而生，而这项行动所依赖的根基则是她们的眼睛。
眼神可以魅惑人类，因为他们就是这样一种无法抑制本能的生物。</t>
  </si>
  <si>
    <t>立绘/外形叙述：
第一阶段：
一本古旧的童话书...书封已经破旧不堪了，虽然能够看出做工的精细，但似乎因为历史过于悠久而缺少保养显得破破烂烂的。
第二阶段：
一本精致的童话书，可以看出制作者对于书中所写童话的喜爱，展开后的第一页上签着一个名字——“ALICE”
或许这本书是作为礼物送给这位少女的。
第三阶段：
一本拥有世上无人能够超越的精细做工的童话书，红色的书封如同初升的朝阳一般令人感到温和、打开书的一瞬可以闻到岁月沉淀的书香，展开后的扉页上签着用漂亮手写体写下的“Alice”
并不是喜爱着名为“Alice”的少女，而是只爱着身为“少女”的Alice而已。
在见到了老去的少女后，无可救药的老师总算意识到了自己内心深处一直存在着的漆黑的愿望。
第四阶段：
一本古旧的童话书——红色的封面右下角有一个烫金的署名...
“格林”。
这是承载了许多回忆的结果，其中有悲伤，有喜悦。
而最重要的则是你从中学到的教训以及得到的宝贵经历。
白雪，青蛙，长发，人鱼，仙度瑞拉。
古兹，多萝茜，艾露玛，伊丽莎白，维多利亚，贞德，卡塔丽娜。
小红帽。
不要忘记她们。
这本书展开后的扉页上用手写体写着漂亮的几个名字。
诺登、凯普利特、梅贝尔。
这是属于你的故事的开始，也是你与她们回忆的终点。
经过了无数的苦难，想必你已经成为一个合格的大人了。
前进吧，前进吧——想着梦之海的彼端前进。
在那尽头，心爱的少女一定会等着你。</t>
  </si>
  <si>
    <t>立绘/外形叙述：朴实无华的机械装置，通常被固定在战斗服附着于脊椎外的部分上。</t>
  </si>
  <si>
    <t>效果：
[时空道标]（600橙色）：持有者免疫优先级低于600的时间，空间系相关能力的非伤害效果，同时在进行相关属性能力判定时提升100点优先度。
[高级时间停止]（600橙色）：以一个主动动作启动，消耗40点能量，在精神*2范围内选择一个半径50m区域，其中所有敌对单位陷入静止当中，无法进行任何行动也无法遭到外来伤害，但诸如被动恢复或是debuff等效果仍然会正常结算。如遭到有意识的抗拒，则需与目标进行一次精神对抗。静止状态持续一回合，期间使用者本身能够自由行动，而即使其离开该范围也不会使得效果解除。时间停止并不被视为负面效果故无法驱散。该效果每场战斗仅能使用一次且每天至多使用两次。
[引力坍陷]（600橙色）：以一个主动动作对场上所有敌对单位发起一次通常攻击；若该次通常攻击成功对目标造成了伤害，则以你的精神与目标壮硕进行一次对抗，如对抗通过则目标陷入眩晕状态，打断其当前行动且跳过其下个回合。该技能每次战斗技能释放一次且每天仅能释放两次。
[月时盈亏]（600橙色）：你可以双倍消耗能量为代价，在月时计当中提前储存技能，在使用时以一个主动动作启动。存储的技能至多不能超过你的精神/100个（向上取整）。
[时空权杖]（600橙色）：当场上战斗至少进行到第二回合时，你可消耗一个瞬发动作与60能量与自己进行一次反应对抗；如对抗通过，则立即将你的所有状态回退至战斗轮开始前的状态（技能的反噬类效果依然会生效，例如损失生命值或是临时虚弱等效果将在状态回溯后重新施加给角色，同时该技能的消耗不会返还）。</t>
  </si>
  <si>
    <t>简介/注释：“时空的奥秘是这个世界上最深层次的真实之一，只有智慧才能洞悉它！”
——路西恩.伊文斯</t>
  </si>
  <si>
    <t>效果：
[不竭能源]（600橙色）：你的能量上限+60.</t>
  </si>
  <si>
    <t>简介/注释：仿造火种的原理制造出的能源核心，目前已经能够与机甲适配。</t>
  </si>
  <si>
    <t>效果：[主位置]四阶效果【紫色400】消耗一个瞬发动作，减免接下来受到的至多500伤害，效果使用后无法再闪避他人的攻击，受到攻击或者一回合后效果结束，冷却5回合
[副位置]二阶效果【绿色200】购买时可选择：近战攻击距离+20米，或者远程攻击距离+200米</t>
  </si>
  <si>
    <t>简介/注释：“这下爽快了！既不逃也不躲，我来当你们所有人的对手！”
by 鬼人正邪</t>
  </si>
  <si>
    <t>效果：[主位置]四阶效果【紫色400】消耗本回合所有剩余的ap，使下次造成的伤害+180+（消耗ap数-3ap）*15的伤害，冷却5回合
[副位置]二阶效果【绿色200】获得10眷顾加成</t>
  </si>
  <si>
    <t>简介/注释：“闪开闪开，一统天下（预定）的
天邪鬼大人要通过了！”
by 鬼人正邪</t>
  </si>
  <si>
    <t>立绘/外形叙述：这是一块银白色的怀表，充满了繁琐严密的机械风格，中央是白色的表盘，不同宝石组成的神秘符号象征着不同的时间，黑色的秒针滴滴答答地走动着，声音仿佛响在每个人心头。除此之外，这块怀表还有一个特殊的地方，那就是表盖与表盖的连接处，左右各有一个按钮，闪烁着金属的光泽。</t>
  </si>
  <si>
    <t>立绘/外形叙述：淡蓝色的立方体，燃烧着冰冷的火焰。</t>
  </si>
  <si>
    <t xml:space="preserve">立绘/外形叙述：
</t>
  </si>
  <si>
    <t>制作人：难鸣钟(东方project)</t>
  </si>
  <si>
    <t xml:space="preserve">效果：
[基础性能]：角色装备时需要遵守【永不背弃】【永不退避】的rp需求。
[天印]（200耗点绿色）：角色获得飞行能力，飞行高度最高为自身协调*30.你的体力被占用10点。
[地印]（400耗点紫色）：你的被动防御对抗能够额外重骰两次，取其中低者生效。你的体力被占用20点。
[双印合鸣]（300蓝色）：你的反应+15.
</t>
  </si>
  <si>
    <t>简介/注释：
似乎是曾经被仙神使用过的印章，如今流落凡间，为凡人所得。</t>
  </si>
  <si>
    <t>效果：
[绝对防御]六阶效果（橙色600）：角色即将受到伤害前，以一个瞬发动作使用。直到该回合结束，获得一个优先承受一切类型伤害的1100点的护盾。每场干涉任务限触发一次。</t>
  </si>
  <si>
    <t>简介/注释：一颗晶莹剔透的淡红色晶石，镶嵌在一枚小小的戒指上，散发着很浅的红色光晕，给人一种无形的保护感。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</si>
  <si>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t>
  </si>
  <si>
    <t>简介/注释：一颗晶莹剔透的淡红色晶石，镶嵌在一枚小小的戒指上，散发着灿烂的红色光晕，给人一种无形的保护感。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</si>
  <si>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
[护盾强化]六阶效果（600）：护盾量额外增加300点。
[再次强化]六阶效果（橙色600）：护盾量再次额外增加300点。
[最终强化]六阶效果（橙色600）：护盾量再次额外增加300点。</t>
  </si>
  <si>
    <t>简介/注释：一颗晶莹剔透的淡红色晶石，镶嵌在一枚小小的戒指上，散发着耀眼的红色光晕，给人一种无形的保护感。</t>
  </si>
  <si>
    <t>立绘/外形叙述：一枚古朴的文章，其上篆刻着绝非这个时代的印记。</t>
  </si>
  <si>
    <t>效果：[永生]六阶效果（橙色600点）：增加600点HP上限。
[圣血]六阶效果（橙色600点）：每战斗回合的结束阶段恢复[壮硕值*3]点生命值，日常每小时恢复[壮硕*9]的生命值</t>
  </si>
  <si>
    <t>简介/注释：很多传说相信，如果能找到这个圣杯而喝下其盛过的水就将返老还童、死而复生并且获得永生。</t>
  </si>
  <si>
    <t>效果：[罪名宣判]六阶效果（橙色600点）：若你的主动技能目标为单体，且此技能为奇迹体系，则此技能造成的伤害附加破甲12。
[圣乐]六阶效果（橙色600点）：每当你释放奇迹体系的主动技能后，你恢复此技能实际支付消耗半数的能量值（向下取整且至多恢复20点能量）。</t>
  </si>
  <si>
    <t>简介/注释：用于宣判邪恶罪行的手摇铃，但是只有当铃声响起后，大部分人才开始想起忏悔。</t>
  </si>
  <si>
    <t>效果：[圣洗]六阶效果（橙色600点）：你释放奇迹体系的主动非引导技能消耗的AP-3（最低可降至1）。若此技能无回合冷却的限制，或者冷却值为0，不仅不会降低AP消耗，反而会增加1AP的消耗。
[祝福]六阶效果（橙色600点）：每战斗回合的结束阶段恢复18点能量值，日常每小时恢复54能量。</t>
  </si>
  <si>
    <t>简介/注释：教堂中，袅袅香烟的上升，象征祷告升上天堂；香烟所及，咸信它所沾染之物可得到洁净。</t>
  </si>
  <si>
    <t>效果：
[复古疯狂狂想曲！]六阶效果（橙色600）：需要rp开启游戏机并喊出“怪兽马戏团，启动！”以激活本效果。每当佩戴者执行任意一个消耗了ap的动作（无论多少，但必须消耗了ap）时，对半径10m内的最多3个目标造成50点伤害，可以被闪避或防御，但该效果不可享有穿甲和其他任何效果</t>
  </si>
  <si>
    <t>简介/注释：一个古老的游戏手柄，似乎已经损坏了…？若是按下启动按键，一群小小的像素怪物将会冲向周围的敌人。</t>
  </si>
  <si>
    <t>效果：[复合增幅100]：使能量池升6点，体力池上升4点。</t>
  </si>
  <si>
    <t>简介/注释：避无可避、藏无可藏、夺得片刻的喘息机会。</t>
  </si>
  <si>
    <t>【旧梦】（蓝色300）：每战斗回合的结束阶段恢复9点能量值且日常每小时恢复27点能量值</t>
  </si>
  <si>
    <t>简介/注释：当能量被释放时我们察觉到了一个事实：我们借助身体中的魔能所释放的法术并非是所调动的全部法术，依旧有残留的魔能在体内被损耗</t>
  </si>
  <si>
    <t>效果：【反应加成】（550红色）：占用你5点能量上限，反应+30</t>
  </si>
  <si>
    <t>简介/注释：由传奇级的迅捷系魔兽魔核改造出的宝玉。只是拿着就可以极大的加强使用者敏锐、反应层面的能力。</t>
  </si>
  <si>
    <t>效果：
[炎魔之王的火焰]（蓝色300）：你的通常攻击在对目标造成了有效伤害后，将会为目标附加[燃烧2]的效果，这个效果将持续一个大回合。
[元素亲和]（紫色400）：每回合可用ap+2</t>
  </si>
  <si>
    <t>简介/注释：这并非一颗真正的眼球，而是炎魔之王元素的凝聚，或许它真的被炎魔之王用作眼珠了，谁知道呢？</t>
  </si>
  <si>
    <t>立绘/外形叙述：一枚普通的硬币，上面刻着的人像不知为何已经被磨损殆尽，但依旧闪闪发光。</t>
  </si>
  <si>
    <t>一个挂在耳廓上的附耳装置，某位大师用精细的操控能力为其雕刻了魔能回路。同时为了保证美观性，还顺手雕刻了流云飞鹤</t>
  </si>
  <si>
    <t>立绘/外形叙述：青色的宝玉被镶嵌在了金色的金属中，周围的空气不知为何微微扭曲</t>
  </si>
  <si>
    <t>这并非一颗真正的眼球，而是由火焰元素凝结而形成的一颗球状物。上面有火焰环绕，拿着它时有隐隐的灼烧感。</t>
  </si>
  <si>
    <t>制作人：嘉然</t>
  </si>
  <si>
    <t>制作人：龙舌兰日落-《魔兽世界》</t>
  </si>
  <si>
    <t>效果：
[幸运检定]（绿色200）：在非战斗状态下，进行一次1d100判定。如果大于50点，则在本日战斗中获得先攻判定+10.如果小于等于50点，则在本日战斗中每个回合开始时获得1点额外ap。这个效果一直持续至当日24时。每日只能进行一次判定。当日结束后失去本词条获得的所有效果并重新获得一次检定次数。</t>
  </si>
  <si>
    <t>简介/注释：
不管你得到了怎样的结果，你总是幸运的。</t>
  </si>
  <si>
    <t>效果：
【空想权柄】（600橙色）：通过空想补足自身原本不足的权柄，以获取凌驾序列顶点之上的位格。你的全技能优先级上升100点。
【真实梦境】（600橙色）：梦境即是潜意识的显化。而集体潜意识海洋，便是无数梦境与潜意识共同构成的。任何具备意识的生物都在其中具备自己的位置。你能够借助潜意识海洋的存在构建一个介于现实和虚幻之间，由梦境构成的独属空间，能够容纳物质和意识的存在。这个空间的具体影响范围，存在形式和效力由你和主持人共同商议决定。构建真实梦境需求的是意识而非你本身的能量支撑，故而不需要消耗能量进行维持。
【空想】（600橙色）：所想象的物品，必将具现而出，所幻想的国度，必将降临于物质世界，所宣称的未来，必将上演，成为现实。宣言一项现实，根据其改变现实的程度，影响的重要程度，发生的逻辑链条完整性进行日常公式的判定（参与属性为精神与眷顾），由主持人裁定难度等级和能量消耗。这一能力无法直接用于影响战斗轮中的任何单位，且通常无法对调律者生效。
注释：仅仅是〔空想〕，不意味着主持人应该放纵。建议适当的限制能力效果，增加一部分的消耗，酌情增加额外的负面等等。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有言必知】（600橙色）：凡有言，必被知。当你知道了祂，祂也就知晓了你的存在。当精神与资历皆低于你的角色用任何形式表示你的姓名，或者你圈定的关键词时，你将会知晓其身份，所在，及前后一定范围内的讨论内容。相关的屏蔽能力能够将其进行屏蔽。每维持一个关键词的感知，你需要被占用30点能量上限。
【全能象征】（600橙色）：消耗120点能量与一个主动动作，指定一项序列库当中存在，并且你能够满足其释放条件的技能，在本次战斗当中你获得使用该项技能一次的权利。你无法通过该技能重复获得相同的技能，选中的技能在冷却完毕之后该技能才会再度恢复到最初形态，此时你方可重新进行技能的选择。</t>
  </si>
  <si>
    <t>简介/注释：22张亵渎之牌之中的“空想家”。包含了观众序列顶端的知识和部分权柄，使得其持有者能够容纳来自于该序列的力量，同时具备反占卜和反预言的特性。经由知识皇帝赋予权柄和序列化双重印证以后的亵渎之牌从位格层次上而言已经相当于序列0的存在。</t>
  </si>
  <si>
    <t>[罪血]（600耗点）：穿戴者提升600点生命值
[啼血]（600耗点）：命中判定时对自身造成300点伤害发动，此次主动闪避对抗+135</t>
  </si>
  <si>
    <t>简介/注释：
以生命作为能源的恶啊，将你的一切，全部化作数不清的诅咒之力吧。</t>
  </si>
  <si>
    <t>效果：【你所添加的词条效果需为序列库中已有的且不可进行序列束缚抵点，同时，你所添加的效果总资历不可使该道具变为序列限制状态】（附：最好是让群内管理确认后再添加，以防出现数据问题】</t>
  </si>
  <si>
    <t xml:space="preserve">简介/注释：该装备限定[仙狐]种族，兑换后立刻获得。仙狐初始拥有一个“狐灵珠”作为饰品，仙狐每拥有一条尾巴，能够消耗积分使狐灵珠增加一条词条。兑换公式为100/200/300/400/500/600资历值需要消耗3000/6000/9000/12000/15000/18000积分。兑换后无法更变。
</t>
  </si>
  <si>
    <t>立绘/外形叙述：
由荆棘环绕编制的指环，内部的尖刺仿佛会活动一般。</t>
  </si>
  <si>
    <t>立绘/外形叙述：
说是灵珠，只是因为珠子是最初始的形态罢了。仙狐可以随意改变灵珠的颜色和灵气的外形。最大不超过无体积加成的调律者本身的体积，颜色间会有一定的明显渐变</t>
  </si>
  <si>
    <t>制作人：龙舌兰日落-《炉石传说》</t>
  </si>
  <si>
    <t>［附身］一阶效果（黑色100）：将依附在一个指定的目标上，获得该目标视野。（需目标同意或完全没有察觉时才可依附）</t>
  </si>
  <si>
    <t>简介/注释：魔鬼最喜欢用的小玩意，这种生物会帮助大魔鬼们获得其属下的行踪，以便知道手下是否背叛等行为。对大魔鬼而言这种不知名的小生物是极佳的帮手。（该生物具有自动识别的能力，会把第一附身对象当做其视野获得者。则无法贩卖，只能中枢回收）</t>
  </si>
  <si>
    <t>［灵视］一阶效果（黑色100）：眼魔本身属于地狱恶魔，自身拥有灵视能力这个能力同时也会给予宿主。         
［夜视］一阶效果（黑色50）：宿主在将眼魔安插于自己身上后可以通过眼魔在黑暗中视物。</t>
  </si>
  <si>
    <t>简介/注释：一只浮游的弱小眼魔需要一个宿主，宿主只需要将眼魔的触须放在自己的伤口之上它就会自己生长，变成你的第三只眼睛。</t>
  </si>
  <si>
    <t>［坚硬形态］二阶效果（绿色200）：共生恶魔在共生于身体之后会占用身体的装备栏，之后为主体提供200点生命值上限。</t>
  </si>
  <si>
    <t>简介/注释：一种来自黑暗深渊的奇特生物，能够与宿主进行共生汲取宿主体内的养分生存，而同样为宿主提供保护。</t>
  </si>
  <si>
    <t>[武器融合]二阶效果（紫色200）：你的左臂可以存入一把武器（仅限于商城中的武器，不能存放载具或者其他重物）。你存取武器不消耗ap与动作，你所有左臂徒手攻击时附加武器伤害，可触发武器特效。不能用存放了武器的手再拿一把武器进行攻击，这个效果因为算做手部共生装备的效果，无法判定为徒手攻击，且放入的武器必须为自身可装备的武器
[恶魔的抓取]五阶效果（橙色500）：你的整体负重能力增加750。</t>
  </si>
  <si>
    <t>简介/注释：寄宿着恶魔力量的手腕，可以与一件武器同化的同时，也可以化出精神的巨腕用来移动或是攻击</t>
  </si>
  <si>
    <t>立绘/外形叙述：在附身前只是一摊黑红色的液体，当附身后会进入其目标体内，与目标血液相共存。</t>
  </si>
  <si>
    <t>立绘/外形叙述：一只身后是大量血管的眼珠，这其实是一种恶魔——眼魔，只有鸡蛋大小，会通过吸收宿主体内的营养共生。</t>
  </si>
  <si>
    <t>立绘/外形叙述：一团不定性的红色软体，在吸附到宿主身上后会固化为放射状的铠甲，但是在被共生之后，宿主时常可以听到耳边传来一些邪恶的低语，共生恶魔在找到合适的宿主时契合度会很高但是一旦被共生则很难将其从身上摘下来，共生恶魔几乎不需要进食，宿主的感情能量就是它最好的养料。</t>
  </si>
  <si>
    <t>立绘/外形叙述：透明的蓝色的手臂，外侧部分区域被红色的皮肤覆盖。</t>
  </si>
  <si>
    <t>制作人：林佑夕</t>
  </si>
  <si>
    <t>制作人：阎界止《鬼泣》</t>
  </si>
  <si>
    <t>[融合]基础效果：它会占据一格饰品栏，然后融入宿主的身体（宿主只能是有智能的生物）。
[魔力强化]二阶效果（绿色200）：宿主的能量值上限+20（需要拥有“能量”能量池该技能才能奏效）。
[魔力恢复]二阶效果（绿色200）：宿主被动恢复能量值，每战斗回合恢复6点能量值且日常每小时恢复18点能量值。
[飞行]二阶效果（蓝色300）：宿主获得魔法少女通用的飞行技能，飞行速度等于行走速度，飞行高度为最高属性*30m，移动速度被替换为精神*1。
[法术增强]二阶效果（绿色200）：在宿主使用魔导器进行任意攻击指令时获得40点能量伤害加成。</t>
  </si>
  <si>
    <t>简介/注释：这类寄生生物的宿主通常被称为魔法少女，宿主通过契（zhi）约（ru）这类寄生物来获取和增强使用魔法的能力进而帮助他人或进行争斗</t>
  </si>
  <si>
    <t>[荒牛图腾]六阶效果（橙色600）：荒古魔牛的力量与精魄被通过巫族特殊的手法制成纹身，增强战士的力量，这对于巫族来说不仅仅是力量，更多的是荣耀，角色的攻击伤害提升120点。</t>
  </si>
  <si>
    <t>简介/注释：荒古魔牛的灵魂被束缚在你的手上，你的力量足矣毁灭一切。</t>
  </si>
  <si>
    <t>[翔空]六阶效果（橙色600）：沟通世界，以强横的肉体为媒介，盘古遗泽为引，让巫族可以从陆地的霸主驾临天空。飞行速度等于行走速度，飞行高度无限制。</t>
  </si>
  <si>
    <t>简介/注释：创世神力与功德在稀释数倍之后，铭于肉身，流转于体内。</t>
  </si>
  <si>
    <t>[开天]六阶效果（橙色600）：从洪荒天地中汲取一缕盘古精魄，以巫族的信仰温养，待到这一丝精魄圆满后注入双手之中，使一举一动带着盘古开天地意境，装备者将可以击破十二级护甲，即使没有击破护甲，也会在结算伤害时无视300点防御力数值。</t>
  </si>
  <si>
    <t>简介/注释：锋锐无匹，可裂天地</t>
  </si>
  <si>
    <t xml:space="preserve"> </t>
  </si>
  <si>
    <t>立绘/外形叙述：在与宿主接触达成契约之前为一个黑色的半透明的不定型物体。与宿主接触达成契约后宿主的性别如果是男则强制变为女，并且寄生物与宿主的肉体甚至是灵魂完全融合，完全融合之后在宿主体内不会再找到任何这类物体的痕迹，宿主除了可能的性别改变以外不会有外观和身体上的变化</t>
  </si>
  <si>
    <t>立绘/外形叙述：黑色带着红色的粗犷牛型纹身，带着巫族一贯的风格［限定种族巫族兑换 持有者需要一个带有祖巫词缀的技能才能发挥威力 否则特效效果减半］一举一动带着魔牛的嘶吼之音，以及古老的意境</t>
  </si>
  <si>
    <t>立绘/外形叙述：黑色带着红色的粗犷鸟型纹身，带着巫族一贯的风格［限定种族巫族兑换 持有者需要一个带有祖巫词缀的技能才能发挥威力 否则特效效果减半］，飞行时会幻化出龙蛇虚影在脚下显现 流转</t>
  </si>
  <si>
    <t>立绘/外形叙述：双手流转着混沌的光芒［限定种族巫族兑换 持有者需要一个带有祖巫词缀的技能才能发挥威力 否则特效效果减半］，每一次攻击会显现出模糊的盘古虚影 实力越强虚影越明显与真实</t>
  </si>
  <si>
    <t>制作人：樱桃</t>
  </si>
  <si>
    <t>制作人：</t>
  </si>
  <si>
    <t>【多层结构】六阶效果（橙色600）：虫群排列成多层结构。如果你自身的护甲等级达到满值，那么只要你的壮硕值高于目标超过30点，在目标对你造成伤害时，他的破甲效果就不会有效。</t>
  </si>
  <si>
    <t>简介/注释：来源于未知科技位面的虫群，可以融入皮肤/护甲中从而加强防御能力，虫群中只存在一只虫王对虫群进行管理，所以不可能使虫群对多个目标生效。</t>
  </si>
  <si>
    <t>基础效果：该道具会占据一格饰品栏，然后融入宿主的身体（宿主只能是有智能的生物），使用者需要为动物或植物类且拥有体液。
[侵蚀]六阶效果（橙色600）：占用20能量上限；在攻击命中后对目标施加持续三回合的[护甲削减6]（目标防御力等级-6，在目标拥有的总记护甲等级超过12级时，将优先削减这部分溢出的护甲等级；当一个角色同时受到多个该词条效果影响时，只取其中耗点最高的效果生效，其余的视作被覆盖。）</t>
  </si>
  <si>
    <t>简介/注释：这是一种来自仙道位面的修士所培育的特殊史莱姆。他有感诸界广阔、生灵玄奇，故以水行之道培育了这种史莱姆。</t>
  </si>
  <si>
    <t>基础效果：该道具会占据一格饰品栏，然后融入宿主的身体（宿主只能是有智能的生物），使用者需要为动物或植物类且拥有体液。
[净化]二阶效果（绿色200）：驱离自身任意2个被赋予的效果，冷却时间3回合。
[愈合]四阶效果（紫色400）：周期性为角色恢复生命值，可以使角色每战斗回合的结束阶段恢复[壮硕*2]点生命值且日常每小时恢复[壮硕*6]点生命值，所有的类似效果中只取最高的一种生效，至多恢复至角色的生命值上限。</t>
  </si>
  <si>
    <t>效果：
[护甲击破]（200绿色）：此饰品提供4护甲击破等级，如果没有击破对方的护甲，则在结算伤害的防御力数值减伤判定时也可以无视对方100点防御力数值。
[迅捷]（600橙色）：使角色每回合可用AP+3</t>
  </si>
  <si>
    <t>简介/注释：
“又见面啦...你还是老样子呢。”
......
一缕因执念而无法散去的残魂，属于曾经因孤独而拥抱太阳的一位血族亲王。
其中寄宿着她的一部分记忆以及某位被她所救下、抚养的原人类的思念。
他早已将她视作了母亲。
持有此物者得以窥见这位伟大亲王的战斗技巧。
无与伦比的迅捷。
......
“...克鲁鲁，我好想你。”</t>
  </si>
  <si>
    <t>立绘/外形叙述：在纳米级显微镜下可以看到是机械外观的虫状生物，如果足够走运也许能看见虫王，其头部有着一个黄点。</t>
  </si>
  <si>
    <t>立绘/外形叙述：未附身时呈现为半透明的蓝色凝胶状物质，附身后会溶于被附身者的体液且保持颜色一致。</t>
  </si>
  <si>
    <t>立绘/外形叙述：
一块没有固定形体的半透明灵魂残片，闪烁着血族瞳孔一般耀眼的红。
与生命体接触后会附着在其灵魂之上，为其提供卓越的速度与战斗技巧。
宿主可以听到耳边传来的低语，那是灵魂渴望复原的声音。</t>
  </si>
  <si>
    <t>制作人：Kira</t>
  </si>
  <si>
    <t>具体分类</t>
  </si>
  <si>
    <t>大型盾</t>
  </si>
  <si>
    <t>防爆盾</t>
  </si>
  <si>
    <t xml:space="preserve"> 鸢形盾</t>
  </si>
  <si>
    <t>[自行填写]</t>
  </si>
  <si>
    <t>防御力结算</t>
  </si>
  <si>
    <t>{防护}三阶效果（蓝色300）：角色的被动防御获得45点判定加值 
{虎啸！}二阶效果（绿色200）:每次近战防御成功对攻击方造成40点能量伤害；（本次伤害不享有任何伤害加成）</t>
  </si>
  <si>
    <t>简介/注释：在盾牌受到打击时狮子头就会发出狮啸震击敌人</t>
  </si>
  <si>
    <t>简介/注释：用于推挤对方，保护自己，可以抵挡硬物，钝器和不明液体的袭击，也可以抵挡低速子弹，但是不可以抵挡爆炸、破片和高速子弹。</t>
  </si>
  <si>
    <t>[鸢盾]一阶效果（绿色100）：进行防御、援护的相关判定时+15判定</t>
  </si>
  <si>
    <t>简介/注释：  鸢盾防御面积大，呈倒三角形，所以更适合马上使用，因为可以为不同方向提供防护的时候不会被马鞍挡住。而且手握住作为把手的皮条，可以方便的抵御各个方向的攻击</t>
  </si>
  <si>
    <t>简介/注释： 一个普通的盾牌，除了性价比高以外，没有什么特殊能力</t>
  </si>
  <si>
    <t>立绘/外形叙述：一个由黄金制成的魔法盾牌，魔法让黄金的硬度提高了不少。同时魔法在盾牌的中心凝聚成了一个狮子头。</t>
  </si>
  <si>
    <t>是武装警察，镇暴警察或镇暴军队所使用的一种类似于中世纪盾牌的防御器具，中间具有透明的防弹玻璃可视窗，其他部位则是黑色的。</t>
  </si>
  <si>
    <t>鸢盾防御面积大，呈倒三角形，所以更适合马上使用，因为可以为不同方向提供防护的时候不会被马鞍挡住。而且手握住作为把手的皮条，可以方便的抵御各个方向的攻击。</t>
  </si>
  <si>
    <t>制作人：烈日《黑暗之魂》</t>
  </si>
  <si>
    <t>圆盾</t>
  </si>
  <si>
    <t>塔盾</t>
  </si>
  <si>
    <t>简介/注释：这盾牌是由振金的罕有金属之合金所制成，马龙麦克连恩博士因意外而制作出了以振金为主原料的合金，然而因为其制造过程属意外所以其原料比例和合金过程全部不明，它有着吸收能量的功能而且是“漫威”宇宙最硬的材质之一。</t>
  </si>
  <si>
    <t>[格挡反射]四阶效果（紫色400）：格挡成功时能将这部分被格挡的伤害反射给攻击来源（相应的需要根据动作难度进行协调判定，具体由主持人判断，如果是光线等能量伤害能调整反方向）。
[特殊投掷构造]二阶效果（绿色200）：平行投掷距离为（壮硕值）米，如果有反射物如墙壁，石头，天花板等一定硬度的东西在，在触碰后又会变为（壮硕值）米。平行投掷时最多弹射3次。如果打中人，投掷距离会变为10米。（伤害看情况，通常为徒手伤害）</t>
  </si>
  <si>
    <t>[防护]三阶效果（蓝色300）：进行被动防御判定时具有45的加值</t>
  </si>
  <si>
    <t>简介/注释：显得无比厚重的盾牌，没有人知道这么盾牌曾经来自于哪里</t>
  </si>
  <si>
    <t>［高傲］基础性能：只有真正的守护万民之人（由主持人判定）才可持有此盾，如不符合则此盾自动销毁，变成破铜烂铁。
［驱散邪祟］四阶效果（紫色400）：主动释放，驱离自身身上任意5个被赋予的效果，消耗20点能量值，冷却为3战斗回合。
［加护］六阶效果（橙色600）：你每有1级的护甲等级，在受到攻击时你就可以得到固定15点的伤害减免
［护佑］六阶效果（橙色600）：增加90点被动防御判定结果值</t>
  </si>
  <si>
    <t>简介/注释：唯有真正的守护者，守护天下苍生者才配拥有此盾。</t>
  </si>
  <si>
    <t>盾面上似乎满是被攻击留下的斑驳，光滑的盾面上磕磕碰碰，似乎曾经无数的武器与箭支在上面留下了浓重的痕迹，这是看起来最终他们都无法击穿这面盾牌</t>
  </si>
  <si>
    <t>通体洁白如玉的方盾，用一块巨大方形宝玉雕刻而成。浑然天成，巧夺天工，仿佛由自然雕刻的一样，没有一丝人力所刮花的痕迹。在其正面，有之一狼，狼生羊角，狮身兽足，眼光柔和，面容慈祥，其名白泽。在其后，没有任何可以让人举起它的把手、凸起之类的，只有一个空洞。（当持有者伸手进入后，会自动契合持有者的手臂大小，当然，如果不符合要求。当持有者装备时，装备则会直接自我损坏）</t>
  </si>
  <si>
    <t>制作人：尚福乐《美国队长》</t>
  </si>
  <si>
    <t>特殊护盾</t>
  </si>
  <si>
    <t>中型盾</t>
  </si>
  <si>
    <t>［防御增幅］三阶效果（蓝色300）：携带后被动防御对抗获得45点加值。</t>
  </si>
  <si>
    <t>简介/注释：一面完全焦黑的由岩石组成的巨盾，其巨大的体积能够增加使用者的防御成功率</t>
  </si>
  <si>
    <t>[止戈为武]基础效果：角色如果在没有装备武器或不使用武器进行攻击时，这个装备可以被视作无柄斧类武器
[力之锯]绿色效果（200耗点）：尖锐的构造使般若具备足够强大的攻击力，而在重量的加持下，其破坏力显得更加恐怖，在序列库的记载下，原版的旋转装置得到了完美的复刻，虽然无法达到原主用特殊技巧所能达到的程度，但配合蛮力依然能造成不俗的伤害，当般若作为武器进行攻击时，它可以被视为一件拥有20d5点攻击力的特殊无柄冷兵器。
[般若]橙色效果（600耗点）：昂然的战意激活了般若上的鬼神之力，使得你对盾牌的使用更为得心应手，并得以掌握星熊攻防一体的特殊技巧，装备般若时，增加你的被动防御判定30点，且当般若作为武器进行攻击时，你每有2个护甲等级，伤害量就会被动增加20点，使用该词条的被动效果有一回合的冷却时间（即单个增伤效果每回合只能触发一次）。</t>
  </si>
  <si>
    <t>简介/注释：曾伴随名为"星熊"的强者结束一生的“伙伴”，沉睡着鬼神之力的重盾，特有的构造及其重量使其在作为防具的同时也具备极为恐怖的破坏力，其内侧附着一行字——“盾可以是武器，我也可以是。”</t>
  </si>
  <si>
    <t>简介/注释：由完全熔铸的各种珍惜材料所铸就的盾牌，唯一可惜的是这面盾牌没有良好的导魔性</t>
  </si>
  <si>
    <t>简介/注释：人类最后的荣光，暴风城卫兵所配备的盾牌。“为了联盟！”献身于艾泽拉斯的前辈们的怒吼依旧回荡在耳畔。</t>
  </si>
  <si>
    <t>一面由焦黑的岩石组成的巨型盾牌，人类的体型大多数无法将其拿起。其巨大的体型能够增加使用者的防御成功率。</t>
  </si>
  <si>
    <t>大致半人高的重盾的整体成三角形，主体为黑色，镶边为银色，完全由材料不明的合金构成，盾牌的正中央是象征鬼族守护灵的脸谱塑像，盾的边缘经过了打磨，作为把手的金属杆连接着圆环——正是这一奇特的装置使得其能够由蛮力带起高速旋转从而形成更强的破坏力。</t>
  </si>
  <si>
    <t>长方形的盾牌通体呈现的是黑棕色，盾牌的正面还在盾牌两边互相正对纹饰着两朵鸢尾花</t>
  </si>
  <si>
    <t>制作人：初阳君《明日方舟》</t>
  </si>
  <si>
    <t>[止戈]二阶效果（绿色150）：[主动]消耗10能量值，为自己或附近的友方单位，制造一个耐久度为200的护盾，持续时间为3回合 冷却时间：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屏障不享用自身护甲以及减伤，并且不会受到debuff与buff以及对方的破甲效果影响，当屏障被摧毁时，溢出的伤害将会以无法被应对的形式给予屏障后的角色）需要注意的是，屏障的作用对象可以自行决定是否接受屏障的保护。</t>
  </si>
  <si>
    <t>简介/注释：据山海经记载，黄帝攻打炎帝，并斩下敌将刑天的首级。刑天虽然失去脑袋，鲜血喷洒在盾面上，仍然手持盾牌、坚持战斗，此盾以特殊皮革和金属合制而成。</t>
  </si>
  <si>
    <t>【火药反射】（200绿色）：在面对远程热武器攻击时，使用者的护甲等级额外增加2级。</t>
  </si>
  <si>
    <t>简介/注释：一面被附魔师附加了魔法的盾牌，能够有效的防御枪械的打击。</t>
  </si>
  <si>
    <t>简介/注释：古代战场上常见的盾牌，能够为使用者提供一定的保护。</t>
  </si>
  <si>
    <t>【你必将无法通过此地】（100黑色）：在援护时，你的被动防御对抗判定增加30。</t>
  </si>
  <si>
    <t>简介/注释：一面宽厚的重盾，想要拿起便需要极大的力量。大概只有团队中的MT才会用到这个笨重的大家伙。</t>
  </si>
  <si>
    <t>立绘/外形叙述：一面看上去很是普通的圆盾，只是表面偶尔会泛过蓝光。</t>
  </si>
  <si>
    <t>立绘/外形叙述：普通的圆盾，其上蒙着牛皮，这大概能增加一定的防御力。</t>
  </si>
  <si>
    <t>立绘/外形叙述：一面黑铁铸造的重盾，难以被轻易撼动。</t>
  </si>
  <si>
    <t>制作人：未知《终极一班》</t>
  </si>
  <si>
    <t>十字盾</t>
  </si>
  <si>
    <t>石盾</t>
  </si>
  <si>
    <t>执念盾牌</t>
  </si>
  <si>
    <t>【Immotral Object】（600橙色）：如果你自身的护甲等级达到满值，那么只要你的壮硕值高于目标超过30点，在目标对你造成伤害时，他的破甲效果就不会有效。 
【Time of Gear】（600橙色）：增加90点被动防御判定。</t>
  </si>
  <si>
    <t>简介/注释：血盟骑士团的团长“Heathcliff”（希兹克利夫）所持的骑士盾，在玩家群体的传说中，那永远身处第一线的红色战甲身影，其生命值从未掉入过黄色区域。</t>
  </si>
  <si>
    <t>效果：在此武器解锁至金色品质后，持有者在每次轮回开始之前，都可以自由决定一次该武器的重量，但是武器的最终重量不能大于使用者的全身负重且不能小于1000。【人族护道者】【卫道】为默认自带效果，剩余效果可以在购买时花费词条资历*20的额外积分获得或者后续花费词条资历*25的资历解锁。
【人族护道者】（绿色250）：持有此盾者必须是人类文明的守护者，并且需要遵从[心无恶垢][永不背弃]的扮演要求。你可以将此物品当做武器使用，并拥有50d5的攻击力。
【卫道】（橙色600）：该盾牌的防御力额外提升18d5（已计入面板）。
【返生】（橙色600）（未解锁）：当你单回合遭受到的伤害超过你最大生命的1/3时，你该回合不会再受到任何伤害；此后积累的实际伤害的一半，将会在后续两回合内平均地反馈到你身上。这一特效每场战斗只能发动一次。
【持节】（橙色600）（未解锁）：每回合一次，你可以消耗一个主动动作和20点能量值为自身或近身范围内1个友方单位恢复700点生命值。
【守正】（橙色600）（未解锁）：占用50点能量上限；
效果1：在受到带有破甲的打击时（无论其等级），进行一次[1D100+壮硕&gt;100]的判定，如果判定成功则无视这次破甲效果，只结算其伤害量，在每回合的第一次判定成功后，该效果都将进入冷却。
效果2：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【拒法】（橙色600）（未解锁）：占用50点体力上限；
效果1：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效果2：角色在每次成功防御时，在原本的防御成功的伤害减免基础上享受额外的相当于自身[壮硕值*2]的伤害减免，当角色同时拥有多个该词条效果时，只取其中耗点最高的效果生效，其余的视作被覆盖。
【寂仙】（红色500）（未解锁）：在命中目标后可以选择消耗20体力与目标强制进行一次[角色的壮硕与目标的壮硕/精神属性对抗（这部分由受到攻击的目标决定）]，若对抗成功则使其触发[眩晕]debuff，此效果对同一目标在一次战斗中至多生效一次。（[眩晕]：强制使目标跳过他的下个行动回合并打断他目前正在进行的行动，处于眩晕状态的角色在当前回合只能够执行应对动作，但已经受到一个眩晕效果的角色在同一场战斗中不会再次受到眩晕效果的影响。）
【护持】（橙色600）（未解锁）：每回合一次，你可以消耗一个主动动作为50米内3个除你之外的友方人类（包含人类分支种族）投射一个以能量编织的守护屏障，屏障具有700耐久度，在屏障耐久度耗尽之前它会帮助内部的角色抵挡伤害。（屏障不享用自身护甲以及减伤，并且不会受到debuff与buff以及对方的破甲效果影响，被屏障保护的角色也不会被需要造成有效伤害后才能够触发的减益效果的影响。当屏障被摧毁时，溢出的伤害将会以无法被应对的形式给予屏障后的角色）需要注意的是，屏障的作用对象可以自行决定是否接受屏障的保护。
【化劫】（橙色600）（未解锁）：消耗一个瞬发动作，驱离自身或近身范围内一个目标身上任意4个被赋予的效果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</si>
  <si>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
自从盘古辟清浊 万灵得以脱迷蒙
群仙隐匿深山里 诸佛自遁极乐中
百圣高踞云端上 众生犹自红尘行
江河水患堵不尽 赤地九州十室空
施粥济世只一日 天灾数年犹未休
千灾百难谁人数 纵使天劫应有穷
此身遗恨永不止 百世复返求得证
寂仙毁道灭妙法 天数岂及人心胜</t>
  </si>
  <si>
    <t>在购买时，使用者可以自由选择该防具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生命的价值］基础性能：在持有者杀死（包括协助他人杀死生命等一系列使人死亡的行为）过生命（具有灵魂，不包括人工智能/虚假生命等）后，根据其负罪感（具有心无恶垢为必定成功），会使其防御力结算降低1d5，并减少15防御力耗点。具体根据杀死生命与持有者的关系，如朋友/熟人/仇敌/陌生人。以及持有者自身性格，需注意的是，如果持有者为漠视生命价值者（不把生命当回事，如肆意杀戮等，具体由主持人判定）则无法使用此道具，持有视为序列超载。
［想要活下去吗］（未解锁）100/200/300/400/500/600资历值加成，在具有相应阶级的资历值加成后，花费一个主动动作，为持有者或其极近距离者回复100/200/300/400/500/600的hp。在购买时只需要花费资历值加成*20的积分，后续增加资历值加成花费资历值加成*25的积分。
［我可不会让你死掉］（未解锁）100/200/300/400/500/600资历值加成，在具有相应阶级的资历值加成后具有+15/+30/+45/+60/+75/+90的被动防御加值。在购买时只需要花费资历值加成*20的积分，后续增加资历值加成花费资历值加成*25的积分。
［安心］（橙色600）（未解锁）：如果你自身的护甲等级达到满值，那么只要你的壮硕值高于目标超过30点，在目标对你造成伤害时，那么他的破甲效果将视为没能击破你的护甲（即可以保留其在没有击破护甲时免除护甲伤害减免的效果）。
［这是我的赎罪］（橙色600）（未解锁）：每次成功防御时，在原本的防御成功的伤害减免基础上享受额外的相当于自身[壮硕值*2]的伤害减免，当角色同时拥有多个该词条效果时，只取其中耗点最高的效果生效，其余的视作被覆盖。
［这算的上是怜悯吗］（橙色600）（未解锁）：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［我将会走下去，直到永远］（橙色600）（未解锁）：使盾牌防御力结算上升18d5</t>
  </si>
  <si>
    <t>简介：你可曾亲手掠夺过生命，将已经失去任何反抗的生命亲手撕碎？你感觉到了吗，那来自于鲜血中的颤抖，那来自于灵魂的悲鸣。是啊，他也曾活着啊。</t>
  </si>
  <si>
    <t>立绘/外形叙述：白色的十字盾。中心有一个红色的十字图案，盾牌表面则是光滑的弧形，能够让使用者更轻易地格挡对方的攻击。</t>
  </si>
  <si>
    <t>立绘/外形叙述：一面黑色的无字石碑，上面沾染着种种或神光璀璨或污秽不堪的血迹。</t>
  </si>
  <si>
    <t>外形叙述：朴实无华的洁白护手（在掠夺过生命后会逐渐被血色占满），在持有者一念之间会幻化成巨大虚幻的屏障（具体样子可自定义）</t>
  </si>
  <si>
    <t>制作人：罪初《刀剑神域》</t>
  </si>
  <si>
    <t>［储物］一阶效果（黑色100）:内部空间拥有100体积的可有范围（戒指内的重量会独立计算）。</t>
  </si>
  <si>
    <t>简介/注释：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</si>
  <si>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［储物］二阶效果（绿色200）:背部具有200体积200重量的容量，只能收容序列库物品（戒指内的重量会独立计算）。</t>
  </si>
  <si>
    <t>简介/注释： 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</si>
  <si>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［储物］三阶效果（蓝色300）:内含400体积400重量的储物空间只能存储序列库物品（戒指内的重量会独立计算）。</t>
  </si>
  <si>
    <t>［储物］四阶效果（紫色400）:内部拥有600体积600重量的储物空间只能收容序列库物品（戒指内的重量会独立计算）。</t>
  </si>
  <si>
    <t>暗金色的戒指，上面雕刻着祥瑞云纹，上面镶嵌着黑色宝石，宝石四周雕刻着盘龙</t>
  </si>
  <si>
    <t>立绘/外形叙述：暗金色的戒指，上面雕刻着祥瑞云纹，上面镶嵌着绿色宝石，宝石四周雕刻着盘龙</t>
  </si>
  <si>
    <t>立绘/外形叙述：暗金色的戒指，上面雕刻着祥瑞云纹，上面镶嵌着蓝色宝石，宝石四周雕刻着盘龙</t>
  </si>
  <si>
    <t>立绘/外形叙述：暗金色的戒指，上面雕刻着祥瑞云纹，上面镶嵌着紫色宝石，宝石四周雕刻着盘龙</t>
  </si>
  <si>
    <t>［储物］五阶效果（红色500）:内部拥有800体积800重量的的储物空间（只能装备序列库物品）（戒指内的重量会独立计算）。</t>
  </si>
  <si>
    <t>［储物］六阶效果（橙色600）:内部拥有1000体积1000重量的储物空间（只能收容序列库内容）（戒指内的重量会独立计算）</t>
  </si>
  <si>
    <t>立绘/外形叙述：暗金色的戒指，上面雕刻着祥瑞云纹，上面镶嵌着红色宝石，宝石四周雕刻着盘龙</t>
  </si>
  <si>
    <t>立绘/外形叙述：暗金色的戒指，上面雕刻着祥瑞云纹，上面镶嵌着橙色宝石，宝石四周雕刻着盘龙</t>
  </si>
  <si>
    <t>泛用型追踪眼镜</t>
    <phoneticPr fontId="14" type="noConversion"/>
  </si>
  <si>
    <t>如题</t>
    <phoneticPr fontId="14" type="noConversion"/>
  </si>
  <si>
    <t>灵视眼镜</t>
    <phoneticPr fontId="14" type="noConversion"/>
  </si>
  <si>
    <t>太阳能头盔</t>
    <phoneticPr fontId="14" type="noConversion"/>
  </si>
  <si>
    <t>白天回能量</t>
    <phoneticPr fontId="14" type="noConversion"/>
  </si>
  <si>
    <t>人偶面具</t>
    <phoneticPr fontId="14" type="noConversion"/>
  </si>
  <si>
    <t>保守秘密</t>
    <phoneticPr fontId="14" type="noConversion"/>
  </si>
  <si>
    <t>夜冕</t>
    <phoneticPr fontId="14" type="noConversion"/>
  </si>
  <si>
    <t>便宜一级头</t>
    <phoneticPr fontId="14" type="noConversion"/>
  </si>
  <si>
    <t>瞳力增强眼镜</t>
    <phoneticPr fontId="14" type="noConversion"/>
  </si>
  <si>
    <t>日常精神增强</t>
    <phoneticPr fontId="14" type="noConversion"/>
  </si>
  <si>
    <t>战术性追踪目镜</t>
    <phoneticPr fontId="14" type="noConversion"/>
  </si>
  <si>
    <t>揭示之护目镜</t>
    <phoneticPr fontId="14" type="noConversion"/>
  </si>
  <si>
    <t>灵视+灵媒</t>
    <phoneticPr fontId="14" type="noConversion"/>
  </si>
  <si>
    <t>刽子手的头套</t>
    <phoneticPr fontId="14" type="noConversion"/>
  </si>
  <si>
    <t>坏家伙头</t>
    <phoneticPr fontId="14" type="noConversion"/>
  </si>
  <si>
    <t>特勤头盔</t>
    <phoneticPr fontId="14" type="noConversion"/>
  </si>
  <si>
    <t>便宜二级头</t>
    <phoneticPr fontId="14" type="noConversion"/>
  </si>
  <si>
    <t>兽主冠冕</t>
    <phoneticPr fontId="14" type="noConversion"/>
  </si>
  <si>
    <t>野兽会话</t>
    <phoneticPr fontId="14" type="noConversion"/>
  </si>
  <si>
    <t>巴尔的头冠</t>
    <phoneticPr fontId="14" type="noConversion"/>
  </si>
  <si>
    <t>防御王冠</t>
    <phoneticPr fontId="14" type="noConversion"/>
  </si>
  <si>
    <t>仙度瑞拉的礼帽</t>
    <phoneticPr fontId="14" type="noConversion"/>
  </si>
  <si>
    <t>不限制性别</t>
    <phoneticPr fontId="14" type="noConversion"/>
  </si>
  <si>
    <t>森之精的庇护</t>
    <phoneticPr fontId="14" type="noConversion"/>
  </si>
  <si>
    <t>永不背弃，心无恶垢</t>
    <phoneticPr fontId="14" type="noConversion"/>
  </si>
  <si>
    <t>刺客兜帽</t>
    <phoneticPr fontId="14" type="noConversion"/>
  </si>
  <si>
    <t>信仰之跃</t>
    <phoneticPr fontId="14" type="noConversion"/>
  </si>
  <si>
    <t>蚩尤遮面</t>
    <phoneticPr fontId="14" type="noConversion"/>
  </si>
  <si>
    <t>高级灵媒头</t>
    <phoneticPr fontId="14" type="noConversion"/>
  </si>
  <si>
    <t>哈什面具</t>
    <phoneticPr fontId="14" type="noConversion"/>
  </si>
  <si>
    <t>精神面具</t>
    <phoneticPr fontId="14" type="noConversion"/>
  </si>
  <si>
    <t>独眼面甲</t>
    <phoneticPr fontId="14" type="noConversion"/>
  </si>
  <si>
    <t>以眼还眼</t>
    <phoneticPr fontId="14" type="noConversion"/>
  </si>
  <si>
    <t>特工战术目镜</t>
    <phoneticPr fontId="14" type="noConversion"/>
  </si>
  <si>
    <t>可是他甚至不加协调</t>
    <phoneticPr fontId="14" type="noConversion"/>
  </si>
  <si>
    <t>长相思</t>
    <phoneticPr fontId="14" type="noConversion"/>
  </si>
  <si>
    <t>破甲簪子</t>
    <phoneticPr fontId="14" type="noConversion"/>
  </si>
  <si>
    <t>外道</t>
    <phoneticPr fontId="14" type="noConversion"/>
  </si>
  <si>
    <t>抑制治疗</t>
    <phoneticPr fontId="14" type="noConversion"/>
  </si>
  <si>
    <t>小丑面具</t>
    <phoneticPr fontId="14" type="noConversion"/>
  </si>
  <si>
    <t>小丑竟在我身边</t>
    <phoneticPr fontId="14" type="noConversion"/>
  </si>
  <si>
    <t>神圣仪容</t>
    <phoneticPr fontId="14" type="noConversion"/>
  </si>
  <si>
    <t>储法头</t>
    <phoneticPr fontId="14" type="noConversion"/>
  </si>
  <si>
    <t>大道之光</t>
    <phoneticPr fontId="14" type="noConversion"/>
  </si>
  <si>
    <t>是佛光（）</t>
    <phoneticPr fontId="14" type="noConversion"/>
  </si>
  <si>
    <t>铁王冠</t>
    <phoneticPr fontId="14" type="noConversion"/>
  </si>
  <si>
    <t>魔苟斯王冠</t>
    <phoneticPr fontId="14" type="noConversion"/>
  </si>
  <si>
    <t>龙凤簪</t>
    <phoneticPr fontId="14" type="noConversion"/>
  </si>
  <si>
    <t>眷顾，战续，加精神</t>
    <phoneticPr fontId="14" type="noConversion"/>
  </si>
  <si>
    <t>漆昼</t>
    <phoneticPr fontId="14" type="noConversion"/>
  </si>
  <si>
    <t>死亡皇冠</t>
    <phoneticPr fontId="14" type="noConversion"/>
  </si>
  <si>
    <t>Prototype NO.2</t>
    <phoneticPr fontId="14" type="noConversion"/>
  </si>
  <si>
    <t>FBI风衣</t>
    <phoneticPr fontId="14" type="noConversion"/>
  </si>
  <si>
    <t>闪避风衣</t>
    <phoneticPr fontId="14" type="noConversion"/>
  </si>
  <si>
    <t>警用防弹衣</t>
    <phoneticPr fontId="14" type="noConversion"/>
  </si>
  <si>
    <t>一级甲</t>
    <phoneticPr fontId="14" type="noConversion"/>
  </si>
  <si>
    <t>防刺服</t>
    <phoneticPr fontId="14" type="noConversion"/>
  </si>
  <si>
    <t>受近战2级甲</t>
    <phoneticPr fontId="14" type="noConversion"/>
  </si>
  <si>
    <t>轻便的练功服</t>
    <phoneticPr fontId="14" type="noConversion"/>
  </si>
  <si>
    <t>不避战2级甲</t>
    <phoneticPr fontId="14" type="noConversion"/>
  </si>
  <si>
    <t>纸寿衣</t>
    <phoneticPr fontId="14" type="noConversion"/>
  </si>
  <si>
    <t>恐惧2</t>
    <phoneticPr fontId="14" type="noConversion"/>
  </si>
  <si>
    <t>拾荒者铠甲</t>
    <phoneticPr fontId="14" type="noConversion"/>
  </si>
  <si>
    <t>猛男铠甲</t>
    <phoneticPr fontId="14" type="noConversion"/>
  </si>
  <si>
    <t>超级英雄战衣</t>
    <phoneticPr fontId="14" type="noConversion"/>
  </si>
  <si>
    <t>I Am SuperMan</t>
    <phoneticPr fontId="14" type="noConversion"/>
  </si>
  <si>
    <t>破损的仁王甲</t>
    <phoneticPr fontId="14" type="noConversion"/>
  </si>
  <si>
    <t>rp抵点四级甲</t>
    <phoneticPr fontId="14" type="noConversion"/>
  </si>
  <si>
    <t>法师长袍</t>
    <phoneticPr fontId="14" type="noConversion"/>
  </si>
  <si>
    <t>能量加成一级甲</t>
    <phoneticPr fontId="14" type="noConversion"/>
  </si>
  <si>
    <t>钢铁罪责</t>
    <phoneticPr fontId="14" type="noConversion"/>
  </si>
  <si>
    <t>超级抵点6级甲</t>
    <phoneticPr fontId="14" type="noConversion"/>
  </si>
  <si>
    <t>蝶舞</t>
    <phoneticPr fontId="14" type="noConversion"/>
  </si>
  <si>
    <t>画风超多解锁</t>
    <phoneticPr fontId="14" type="noConversion"/>
  </si>
  <si>
    <t>飞蛾</t>
    <phoneticPr fontId="14" type="noConversion"/>
  </si>
  <si>
    <t>仙度瑞拉的晚礼服</t>
    <phoneticPr fontId="14" type="noConversion"/>
  </si>
  <si>
    <t>没有限制性别</t>
    <phoneticPr fontId="14" type="noConversion"/>
  </si>
  <si>
    <t>界限者铠甲</t>
    <phoneticPr fontId="14" type="noConversion"/>
  </si>
  <si>
    <t>酒红色西装</t>
    <phoneticPr fontId="14" type="noConversion"/>
  </si>
  <si>
    <t>团长！</t>
    <phoneticPr fontId="14" type="noConversion"/>
  </si>
  <si>
    <t>蝙蝠战衣</t>
    <phoneticPr fontId="14" type="noConversion"/>
  </si>
  <si>
    <t>batman</t>
    <phoneticPr fontId="14" type="noConversion"/>
  </si>
  <si>
    <t>魔导师长袍</t>
    <phoneticPr fontId="14" type="noConversion"/>
  </si>
  <si>
    <t>法师袍子</t>
    <phoneticPr fontId="14" type="noConversion"/>
  </si>
  <si>
    <t>不灭者</t>
    <phoneticPr fontId="14" type="noConversion"/>
  </si>
  <si>
    <t>老老实实4级甲</t>
    <phoneticPr fontId="14" type="noConversion"/>
  </si>
  <si>
    <t>红蝶染夜</t>
    <phoneticPr fontId="14" type="noConversion"/>
  </si>
  <si>
    <t>闪避人带</t>
    <phoneticPr fontId="14" type="noConversion"/>
  </si>
  <si>
    <t>黑铁盔甲</t>
    <phoneticPr fontId="14" type="noConversion"/>
  </si>
  <si>
    <t>老老实实5级甲</t>
    <phoneticPr fontId="14" type="noConversion"/>
  </si>
  <si>
    <t>拓荒者铠甲</t>
    <phoneticPr fontId="14" type="noConversion"/>
  </si>
  <si>
    <t>庭师•霜似缕</t>
    <phoneticPr fontId="14" type="noConversion"/>
  </si>
  <si>
    <t>判定免疫穿甲</t>
    <phoneticPr fontId="14" type="noConversion"/>
  </si>
  <si>
    <t>黑神战衣</t>
    <phoneticPr fontId="14" type="noConversion"/>
  </si>
  <si>
    <t>不闪避人甲</t>
    <phoneticPr fontId="14" type="noConversion"/>
  </si>
  <si>
    <t>苍骑士·月魂</t>
    <phoneticPr fontId="14" type="noConversion"/>
  </si>
  <si>
    <t>冻伤甲</t>
    <phoneticPr fontId="14" type="noConversion"/>
  </si>
  <si>
    <t>大魔导师长袍</t>
    <phoneticPr fontId="14" type="noConversion"/>
  </si>
  <si>
    <t>第六野狼</t>
    <phoneticPr fontId="14" type="noConversion"/>
  </si>
  <si>
    <t>反应闪避甲</t>
    <phoneticPr fontId="14" type="noConversion"/>
  </si>
  <si>
    <t>隐秘者长袍</t>
    <phoneticPr fontId="14" type="noConversion"/>
  </si>
  <si>
    <t>偷偷摸摸甲</t>
    <phoneticPr fontId="14" type="noConversion"/>
  </si>
  <si>
    <t>流云裳</t>
    <phoneticPr fontId="14" type="noConversion"/>
  </si>
  <si>
    <t>精神甲</t>
    <phoneticPr fontId="14" type="noConversion"/>
  </si>
  <si>
    <t>圣人法衣</t>
    <phoneticPr fontId="14" type="noConversion"/>
  </si>
  <si>
    <t>和眷顾挂钩</t>
    <phoneticPr fontId="14" type="noConversion"/>
  </si>
  <si>
    <t>恶劣环境防护服</t>
    <phoneticPr fontId="14" type="noConversion"/>
  </si>
  <si>
    <t>hso</t>
    <phoneticPr fontId="14" type="noConversion"/>
  </si>
  <si>
    <t>狂风如衣</t>
    <phoneticPr fontId="14" type="noConversion"/>
  </si>
  <si>
    <t>进攻性很强</t>
    <phoneticPr fontId="14" type="noConversion"/>
  </si>
  <si>
    <t>圣魔导师长袍</t>
    <phoneticPr fontId="14" type="noConversion"/>
  </si>
  <si>
    <t>深渊铠甲</t>
    <phoneticPr fontId="14" type="noConversion"/>
  </si>
  <si>
    <t>幻梦之雾</t>
    <phoneticPr fontId="14" type="noConversion"/>
  </si>
  <si>
    <t>反应平A加伤</t>
    <phoneticPr fontId="14" type="noConversion"/>
  </si>
  <si>
    <t>Nekros</t>
    <phoneticPr fontId="14" type="noConversion"/>
  </si>
  <si>
    <t>食尸甲</t>
    <phoneticPr fontId="14" type="noConversion"/>
  </si>
  <si>
    <t>勿妄高歌</t>
    <phoneticPr fontId="14" type="noConversion"/>
  </si>
  <si>
    <t>连锁护甲瞬发减伤</t>
    <phoneticPr fontId="14" type="noConversion"/>
  </si>
  <si>
    <t>宙读</t>
    <phoneticPr fontId="14" type="noConversion"/>
  </si>
  <si>
    <t>壮硕反甲</t>
    <phoneticPr fontId="14" type="noConversion"/>
  </si>
  <si>
    <t>乙木长生衣</t>
    <phoneticPr fontId="14" type="noConversion"/>
  </si>
  <si>
    <t>力量人无甲衣</t>
    <phoneticPr fontId="14" type="noConversion"/>
  </si>
  <si>
    <t>狂猎之夜</t>
    <phoneticPr fontId="14" type="noConversion"/>
  </si>
  <si>
    <t>里德快乐衣</t>
    <phoneticPr fontId="14" type="noConversion"/>
  </si>
  <si>
    <t>特别行动作战服</t>
    <phoneticPr fontId="14" type="noConversion"/>
  </si>
  <si>
    <t>也hso</t>
    <phoneticPr fontId="14" type="noConversion"/>
  </si>
  <si>
    <t>无双</t>
    <phoneticPr fontId="14" type="noConversion"/>
  </si>
  <si>
    <t>自选词条乌龟壳</t>
    <phoneticPr fontId="14" type="noConversion"/>
  </si>
  <si>
    <t>冥神血谕.绝望甲胄</t>
    <phoneticPr fontId="14" type="noConversion"/>
  </si>
  <si>
    <t>防御人用</t>
    <phoneticPr fontId="14" type="noConversion"/>
  </si>
  <si>
    <t>源泉</t>
    <phoneticPr fontId="14" type="noConversion"/>
  </si>
  <si>
    <t>不朽王座奖序列适配版</t>
    <phoneticPr fontId="14" type="noConversion"/>
  </si>
  <si>
    <t>成神之日</t>
    <phoneticPr fontId="14" type="noConversion"/>
  </si>
  <si>
    <t>法师滚键盘衣</t>
    <phoneticPr fontId="14" type="noConversion"/>
  </si>
  <si>
    <t>堕天</t>
    <phoneticPr fontId="14" type="noConversion"/>
  </si>
  <si>
    <t>乌龟壳</t>
    <phoneticPr fontId="14" type="noConversion"/>
  </si>
  <si>
    <t>死寂永生</t>
    <phoneticPr fontId="14" type="noConversion"/>
  </si>
  <si>
    <t>我即死寂</t>
    <phoneticPr fontId="14" type="noConversion"/>
  </si>
  <si>
    <t>罗兰-圣痕</t>
    <phoneticPr fontId="14" type="noConversion"/>
  </si>
  <si>
    <t>自选效果</t>
    <phoneticPr fontId="14" type="noConversion"/>
  </si>
  <si>
    <t>黑夜黯影</t>
    <phoneticPr fontId="14" type="noConversion"/>
  </si>
  <si>
    <t>阳光遮蔽衣</t>
    <phoneticPr fontId="14" type="noConversion"/>
  </si>
  <si>
    <t>储电背包</t>
    <phoneticPr fontId="14" type="noConversion"/>
  </si>
  <si>
    <t>10能量1回复</t>
    <phoneticPr fontId="14" type="noConversion"/>
  </si>
  <si>
    <t>蝙蝠披风</t>
    <phoneticPr fontId="14" type="noConversion"/>
  </si>
  <si>
    <t>爆炸附魔箭袋</t>
    <phoneticPr fontId="14" type="noConversion"/>
  </si>
  <si>
    <t>BOOM!</t>
    <phoneticPr fontId="14" type="noConversion"/>
  </si>
  <si>
    <t>火焰附魔箭袋</t>
    <phoneticPr fontId="14" type="noConversion"/>
  </si>
  <si>
    <t>火焰箭，不是很实用</t>
    <phoneticPr fontId="14" type="noConversion"/>
  </si>
  <si>
    <t>杀人魔的红雨衣</t>
    <phoneticPr fontId="14" type="noConversion"/>
  </si>
  <si>
    <t>偷偷摸摸必备</t>
    <phoneticPr fontId="14" type="noConversion"/>
  </si>
  <si>
    <t>冰冻附魔箭袋</t>
    <phoneticPr fontId="14" type="noConversion"/>
  </si>
  <si>
    <t>2级冻伤，实用</t>
    <phoneticPr fontId="14" type="noConversion"/>
  </si>
  <si>
    <t>机械辅助装置</t>
    <phoneticPr fontId="14" type="noConversion"/>
  </si>
  <si>
    <t>加协调</t>
    <phoneticPr fontId="14" type="noConversion"/>
  </si>
  <si>
    <t>高级储电背包</t>
    <phoneticPr fontId="14" type="noConversion"/>
  </si>
  <si>
    <t>20能量2回复</t>
    <phoneticPr fontId="14" type="noConversion"/>
  </si>
  <si>
    <t>轻灵斗篷</t>
    <phoneticPr fontId="14" type="noConversion"/>
  </si>
  <si>
    <t>协调判定+30</t>
    <phoneticPr fontId="14" type="noConversion"/>
  </si>
  <si>
    <t>能量水晶储电背包</t>
    <phoneticPr fontId="14" type="noConversion"/>
  </si>
  <si>
    <t>30能量3回复</t>
    <phoneticPr fontId="14" type="noConversion"/>
  </si>
  <si>
    <t>缸中之脑存储箱</t>
    <phoneticPr fontId="14" type="noConversion"/>
  </si>
  <si>
    <t>最多6个自选技能槽</t>
    <phoneticPr fontId="14" type="noConversion"/>
  </si>
  <si>
    <t>高分子隐身衣</t>
    <phoneticPr fontId="14" type="noConversion"/>
  </si>
  <si>
    <t>幸运隐身衣</t>
    <phoneticPr fontId="14" type="noConversion"/>
  </si>
  <si>
    <t>圣者披风</t>
    <phoneticPr fontId="14" type="noConversion"/>
  </si>
  <si>
    <t>回血2级甲</t>
    <phoneticPr fontId="14" type="noConversion"/>
  </si>
  <si>
    <t>兰波顿储电背包</t>
    <phoneticPr fontId="14" type="noConversion"/>
  </si>
  <si>
    <t>40能量4回复</t>
    <phoneticPr fontId="14" type="noConversion"/>
  </si>
  <si>
    <t>响铃星图网</t>
    <phoneticPr fontId="14" type="noConversion"/>
  </si>
  <si>
    <t>星图占卜</t>
    <phoneticPr fontId="14" type="noConversion"/>
  </si>
  <si>
    <t>故人往事</t>
    <phoneticPr fontId="14" type="noConversion"/>
  </si>
  <si>
    <t>抑制闪避枪械衣</t>
    <phoneticPr fontId="14" type="noConversion"/>
  </si>
  <si>
    <t>夜空大魔</t>
    <phoneticPr fontId="14" type="noConversion"/>
  </si>
  <si>
    <t>爆发反应飞行衣</t>
    <phoneticPr fontId="14" type="noConversion"/>
  </si>
  <si>
    <t>魔女斗篷</t>
    <phoneticPr fontId="14" type="noConversion"/>
  </si>
  <si>
    <t>精神衣</t>
    <phoneticPr fontId="14" type="noConversion"/>
  </si>
  <si>
    <t>高级兰波顿储电背包</t>
    <phoneticPr fontId="14" type="noConversion"/>
  </si>
  <si>
    <t>50能量5回复</t>
    <phoneticPr fontId="14" type="noConversion"/>
  </si>
  <si>
    <t>炽天使羽翼</t>
    <phoneticPr fontId="14" type="noConversion"/>
  </si>
  <si>
    <t>和飞行过不去了</t>
    <phoneticPr fontId="14" type="noConversion"/>
  </si>
  <si>
    <t>信仰斗篷</t>
    <phoneticPr fontId="14" type="noConversion"/>
  </si>
  <si>
    <t>邪恶幸运衣</t>
    <phoneticPr fontId="14" type="noConversion"/>
  </si>
  <si>
    <t>终极兰波顿储电背包</t>
    <phoneticPr fontId="14" type="noConversion"/>
  </si>
  <si>
    <t>60能量6回复</t>
    <phoneticPr fontId="14" type="noConversion"/>
  </si>
  <si>
    <t>骨肉大翼</t>
    <phoneticPr fontId="14" type="noConversion"/>
  </si>
  <si>
    <t>奇异的帅</t>
    <phoneticPr fontId="14" type="noConversion"/>
  </si>
  <si>
    <t>百幻流风</t>
    <phoneticPr fontId="14" type="noConversion"/>
  </si>
  <si>
    <t>精神反应飞行衣</t>
    <phoneticPr fontId="14" type="noConversion"/>
  </si>
  <si>
    <t>星读</t>
    <phoneticPr fontId="14" type="noConversion"/>
  </si>
  <si>
    <t>减少debuff判定减值</t>
    <phoneticPr fontId="14" type="noConversion"/>
  </si>
  <si>
    <t>原初之翼</t>
    <phoneticPr fontId="14" type="noConversion"/>
  </si>
  <si>
    <t>血族翅膀</t>
    <phoneticPr fontId="14" type="noConversion"/>
  </si>
  <si>
    <t>顶针</t>
    <phoneticPr fontId="14" type="noConversion"/>
  </si>
  <si>
    <t>扎布多德勒</t>
    <phoneticPr fontId="14" type="noConversion"/>
  </si>
  <si>
    <t>铁环</t>
    <phoneticPr fontId="14" type="noConversion"/>
  </si>
  <si>
    <t>加20伤害</t>
    <phoneticPr fontId="14" type="noConversion"/>
  </si>
  <si>
    <t>弓护臂</t>
    <phoneticPr fontId="14" type="noConversion"/>
  </si>
  <si>
    <t>拉弓强化</t>
    <phoneticPr fontId="14" type="noConversion"/>
  </si>
  <si>
    <t>电子侦测器</t>
    <phoneticPr fontId="14" type="noConversion"/>
  </si>
  <si>
    <t>查找电子设备</t>
    <phoneticPr fontId="14" type="noConversion"/>
  </si>
  <si>
    <t>机械动能手套</t>
    <phoneticPr fontId="14" type="noConversion"/>
  </si>
  <si>
    <t>加40伤害</t>
    <phoneticPr fontId="14" type="noConversion"/>
  </si>
  <si>
    <t>柔道家的护腕</t>
    <phoneticPr fontId="14" type="noConversion"/>
  </si>
  <si>
    <t>RP限制加80伤害</t>
    <phoneticPr fontId="14" type="noConversion"/>
  </si>
  <si>
    <t>贝狄威尔的银之臂</t>
    <phoneticPr fontId="14" type="noConversion"/>
  </si>
  <si>
    <t>断手2级甲</t>
    <phoneticPr fontId="14" type="noConversion"/>
  </si>
  <si>
    <t>抽骨·架荆棘</t>
    <phoneticPr fontId="14" type="noConversion"/>
  </si>
  <si>
    <t>生命换加成</t>
    <phoneticPr fontId="14" type="noConversion"/>
  </si>
  <si>
    <t>蝙蝠手套</t>
    <phoneticPr fontId="14" type="noConversion"/>
  </si>
  <si>
    <t>小黑天鹅</t>
    <phoneticPr fontId="14" type="noConversion"/>
  </si>
  <si>
    <t>空间存储+扒窃</t>
    <phoneticPr fontId="14" type="noConversion"/>
  </si>
  <si>
    <t>凝血</t>
    <phoneticPr fontId="14" type="noConversion"/>
  </si>
  <si>
    <t>回血</t>
    <phoneticPr fontId="14" type="noConversion"/>
  </si>
  <si>
    <t>抽骨·夜来香</t>
    <phoneticPr fontId="14" type="noConversion"/>
  </si>
  <si>
    <t>注毒</t>
    <phoneticPr fontId="14" type="noConversion"/>
  </si>
  <si>
    <t>地狱咆哮的腕甲</t>
    <phoneticPr fontId="14" type="noConversion"/>
  </si>
  <si>
    <t>3级甲</t>
    <phoneticPr fontId="14" type="noConversion"/>
  </si>
  <si>
    <t>碧玉环</t>
    <phoneticPr fontId="14" type="noConversion"/>
  </si>
  <si>
    <t>有护甲就减伤</t>
    <phoneticPr fontId="14" type="noConversion"/>
  </si>
  <si>
    <t>赤之枷</t>
    <phoneticPr fontId="14" type="noConversion"/>
  </si>
  <si>
    <t>复杂捏</t>
    <phoneticPr fontId="14" type="noConversion"/>
  </si>
  <si>
    <t>老兵的机械外骨骼</t>
    <phoneticPr fontId="14" type="noConversion"/>
  </si>
  <si>
    <t>打枪</t>
    <phoneticPr fontId="14" type="noConversion"/>
  </si>
  <si>
    <t>覆掌骨</t>
    <phoneticPr fontId="14" type="noConversion"/>
  </si>
  <si>
    <t>吸血耗能耗体</t>
    <phoneticPr fontId="14" type="noConversion"/>
  </si>
  <si>
    <t>七夜花开</t>
    <phoneticPr fontId="14" type="noConversion"/>
  </si>
  <si>
    <t>棱晶飞空肩甲</t>
    <phoneticPr fontId="14" type="noConversion"/>
  </si>
  <si>
    <t>协调反应体力飞行</t>
    <phoneticPr fontId="14" type="noConversion"/>
  </si>
  <si>
    <t>第三号圣遗物-永恒之枪</t>
    <phoneticPr fontId="14" type="noConversion"/>
  </si>
  <si>
    <t>当武器用穿8级</t>
    <phoneticPr fontId="14" type="noConversion"/>
  </si>
  <si>
    <t>魔神臂铠</t>
    <phoneticPr fontId="14" type="noConversion"/>
  </si>
  <si>
    <t>五级甲</t>
    <phoneticPr fontId="14" type="noConversion"/>
  </si>
  <si>
    <t>善意</t>
    <phoneticPr fontId="14" type="noConversion"/>
  </si>
  <si>
    <t>极致画风</t>
    <phoneticPr fontId="14" type="noConversion"/>
  </si>
  <si>
    <t>庭师•剪刀裁</t>
    <phoneticPr fontId="14" type="noConversion"/>
  </si>
  <si>
    <t>太刀侠</t>
    <phoneticPr fontId="14" type="noConversion"/>
  </si>
  <si>
    <t>巨人手套</t>
    <phoneticPr fontId="14" type="noConversion"/>
  </si>
  <si>
    <t>壮！</t>
    <phoneticPr fontId="14" type="noConversion"/>
  </si>
  <si>
    <t>吉尔伽美什</t>
    <phoneticPr fontId="14" type="noConversion"/>
  </si>
  <si>
    <t>当武器用穿6级</t>
    <phoneticPr fontId="14" type="noConversion"/>
  </si>
  <si>
    <t>诡诈机工袖套</t>
    <phoneticPr fontId="14" type="noConversion"/>
  </si>
  <si>
    <t>枪械人必备</t>
    <phoneticPr fontId="14" type="noConversion"/>
  </si>
  <si>
    <t>神忧</t>
    <phoneticPr fontId="14" type="noConversion"/>
  </si>
  <si>
    <t>获得额外防御等级</t>
    <phoneticPr fontId="14" type="noConversion"/>
  </si>
  <si>
    <t>唯我</t>
    <phoneticPr fontId="14" type="noConversion"/>
  </si>
  <si>
    <t>极限生命值</t>
    <phoneticPr fontId="14" type="noConversion"/>
  </si>
  <si>
    <t>为了吾所爱之人</t>
    <phoneticPr fontId="14" type="noConversion"/>
  </si>
  <si>
    <t>高配碧玉环</t>
    <phoneticPr fontId="14" type="noConversion"/>
  </si>
  <si>
    <t>蜈蚣护肩</t>
    <phoneticPr fontId="14" type="noConversion"/>
  </si>
  <si>
    <t>反甲</t>
    <phoneticPr fontId="14" type="noConversion"/>
  </si>
  <si>
    <t>生命监护</t>
    <phoneticPr fontId="14" type="noConversion"/>
  </si>
  <si>
    <t>半血瞬发保命</t>
    <phoneticPr fontId="14" type="noConversion"/>
  </si>
  <si>
    <t>手持式雷达</t>
    <phoneticPr fontId="14" type="noConversion"/>
  </si>
  <si>
    <t>侦测并提升枪械命中</t>
    <phoneticPr fontId="14" type="noConversion"/>
  </si>
  <si>
    <t>蛛网发射器</t>
    <phoneticPr fontId="14" type="noConversion"/>
  </si>
  <si>
    <t>小蜘蛛</t>
    <phoneticPr fontId="14" type="noConversion"/>
  </si>
  <si>
    <t>皈依之手</t>
    <phoneticPr fontId="14" type="noConversion"/>
  </si>
  <si>
    <t>审判异端</t>
    <phoneticPr fontId="14" type="noConversion"/>
  </si>
  <si>
    <t>赤红之臂</t>
    <phoneticPr fontId="14" type="noConversion"/>
  </si>
  <si>
    <t>红A手</t>
    <phoneticPr fontId="14" type="noConversion"/>
  </si>
  <si>
    <t>破盾力士</t>
    <phoneticPr fontId="14" type="noConversion"/>
  </si>
  <si>
    <t>概率削甲</t>
    <phoneticPr fontId="14" type="noConversion"/>
  </si>
  <si>
    <t>寡妇之蜇</t>
    <phoneticPr fontId="14" type="noConversion"/>
  </si>
  <si>
    <t>技能伤麻痹3恍惚6</t>
    <phoneticPr fontId="14" type="noConversion"/>
  </si>
  <si>
    <t>刻读</t>
    <phoneticPr fontId="14" type="noConversion"/>
  </si>
  <si>
    <t>爆发反应负重</t>
    <phoneticPr fontId="14" type="noConversion"/>
  </si>
  <si>
    <t>命运主宰</t>
    <phoneticPr fontId="14" type="noConversion"/>
  </si>
  <si>
    <t>高配庭师饰品</t>
    <phoneticPr fontId="14" type="noConversion"/>
  </si>
  <si>
    <t>维纳斯之臂</t>
    <phoneticPr fontId="14" type="noConversion"/>
  </si>
  <si>
    <t>削甲储法</t>
    <phoneticPr fontId="14" type="noConversion"/>
  </si>
  <si>
    <t>神圣开辟者</t>
    <phoneticPr fontId="14" type="noConversion"/>
  </si>
  <si>
    <t>壮硕爆发体力</t>
    <phoneticPr fontId="14" type="noConversion"/>
  </si>
  <si>
    <t>恶魔手臂-[救赎]</t>
    <phoneticPr fontId="14" type="noConversion"/>
  </si>
  <si>
    <t>死了都不放过你</t>
    <phoneticPr fontId="14" type="noConversion"/>
  </si>
  <si>
    <t>多工用腰带</t>
    <phoneticPr fontId="14" type="noConversion"/>
  </si>
  <si>
    <t>装点小工具</t>
    <phoneticPr fontId="14" type="noConversion"/>
  </si>
  <si>
    <t>火箭腰带</t>
    <phoneticPr fontId="14" type="noConversion"/>
  </si>
  <si>
    <t>飞行腰带</t>
    <phoneticPr fontId="14" type="noConversion"/>
  </si>
  <si>
    <t>战斗辅助腰带</t>
    <phoneticPr fontId="14" type="noConversion"/>
  </si>
  <si>
    <t>体育竞技喜闻乐见</t>
    <phoneticPr fontId="14" type="noConversion"/>
  </si>
  <si>
    <t>世界腰带</t>
    <phoneticPr fontId="14" type="noConversion"/>
  </si>
  <si>
    <t>回血腰带</t>
    <phoneticPr fontId="14" type="noConversion"/>
  </si>
  <si>
    <t>冠军腰带</t>
    <phoneticPr fontId="14" type="noConversion"/>
  </si>
  <si>
    <t>穿墙</t>
    <phoneticPr fontId="14" type="noConversion"/>
  </si>
  <si>
    <t>神眷</t>
    <phoneticPr fontId="14" type="noConversion"/>
  </si>
  <si>
    <t>驱逐负面</t>
    <phoneticPr fontId="14" type="noConversion"/>
  </si>
  <si>
    <t>织法者腰带</t>
    <phoneticPr fontId="14" type="noConversion"/>
  </si>
  <si>
    <t>腰带版碧玉环</t>
    <phoneticPr fontId="14" type="noConversion"/>
  </si>
  <si>
    <t>旅行者腰带</t>
    <phoneticPr fontId="14" type="noConversion"/>
  </si>
  <si>
    <t>协调腰带</t>
    <phoneticPr fontId="14" type="noConversion"/>
  </si>
  <si>
    <t>庭师·发缠身</t>
    <phoneticPr fontId="14" type="noConversion"/>
  </si>
  <si>
    <t>反应抑制防御</t>
    <phoneticPr fontId="14" type="noConversion"/>
  </si>
  <si>
    <t>圣域束带</t>
    <phoneticPr fontId="14" type="noConversion"/>
  </si>
  <si>
    <t>是因信称义吗</t>
    <phoneticPr fontId="14" type="noConversion"/>
  </si>
  <si>
    <t>死神的叹息</t>
    <phoneticPr fontId="14" type="noConversion"/>
  </si>
  <si>
    <t>死神腰带</t>
    <phoneticPr fontId="14" type="noConversion"/>
  </si>
  <si>
    <t>血肉滋养之须</t>
    <phoneticPr fontId="14" type="noConversion"/>
  </si>
  <si>
    <t>2个肉体技能槽</t>
    <phoneticPr fontId="14" type="noConversion"/>
  </si>
  <si>
    <t>往日之苦</t>
    <phoneticPr fontId="14" type="noConversion"/>
  </si>
  <si>
    <t>破12甲AP</t>
    <phoneticPr fontId="14" type="noConversion"/>
  </si>
  <si>
    <t>杀戮本能</t>
    <phoneticPr fontId="14" type="noConversion"/>
  </si>
  <si>
    <t>闪避闪避闪避</t>
    <phoneticPr fontId="14" type="noConversion"/>
  </si>
  <si>
    <t>开拓者III型护盾腰带</t>
    <phoneticPr fontId="14" type="noConversion"/>
  </si>
  <si>
    <t>防御人无甲腰带</t>
    <phoneticPr fontId="14" type="noConversion"/>
  </si>
  <si>
    <t>红色围巾</t>
    <phoneticPr fontId="14" type="noConversion"/>
  </si>
  <si>
    <t>血量壮硕爆发</t>
    <phoneticPr fontId="14" type="noConversion"/>
  </si>
  <si>
    <t>急行略风</t>
    <phoneticPr fontId="14" type="noConversion"/>
  </si>
  <si>
    <t>五速鞋</t>
    <phoneticPr fontId="14" type="noConversion"/>
  </si>
  <si>
    <t>尬舞时刻</t>
    <phoneticPr fontId="14" type="noConversion"/>
  </si>
  <si>
    <t>被动闪避+10</t>
    <phoneticPr fontId="14" type="noConversion"/>
  </si>
  <si>
    <t>昆仑鞋</t>
    <phoneticPr fontId="14" type="noConversion"/>
  </si>
  <si>
    <t>跳跃提升</t>
    <phoneticPr fontId="14" type="noConversion"/>
  </si>
  <si>
    <t>轻舞</t>
    <phoneticPr fontId="14" type="noConversion"/>
  </si>
  <si>
    <t>飞行鞋</t>
    <phoneticPr fontId="14" type="noConversion"/>
  </si>
  <si>
    <t>风灵护腿</t>
    <phoneticPr fontId="14" type="noConversion"/>
  </si>
  <si>
    <t>加45移动距离</t>
    <phoneticPr fontId="14" type="noConversion"/>
  </si>
  <si>
    <t>Power Assisted Kick Shoes</t>
    <phoneticPr fontId="14" type="noConversion"/>
  </si>
  <si>
    <t>三种模式</t>
    <phoneticPr fontId="14" type="noConversion"/>
  </si>
  <si>
    <t>白夜行</t>
    <phoneticPr fontId="14" type="noConversion"/>
  </si>
  <si>
    <t>飞飞飞飞飞飞</t>
    <phoneticPr fontId="14" type="noConversion"/>
  </si>
  <si>
    <t>马弗里克之履</t>
    <phoneticPr fontId="14" type="noConversion"/>
  </si>
  <si>
    <t>瞬发移动40m</t>
    <phoneticPr fontId="14" type="noConversion"/>
  </si>
  <si>
    <t>仙度瑞拉的水晶鞋</t>
    <phoneticPr fontId="14" type="noConversion"/>
  </si>
  <si>
    <t>性别没卡死</t>
    <phoneticPr fontId="14" type="noConversion"/>
  </si>
  <si>
    <t>水族馆</t>
    <phoneticPr fontId="14" type="noConversion"/>
  </si>
  <si>
    <t>受限的大容量空间戒</t>
    <phoneticPr fontId="14" type="noConversion"/>
  </si>
  <si>
    <t>棱晶飞空踝甲</t>
    <phoneticPr fontId="14" type="noConversion"/>
  </si>
  <si>
    <t>反重力悬浮靴</t>
    <phoneticPr fontId="14" type="noConversion"/>
  </si>
  <si>
    <t>飘飘鞋</t>
    <phoneticPr fontId="14" type="noConversion"/>
  </si>
  <si>
    <t>黑铁护腿</t>
    <phoneticPr fontId="14" type="noConversion"/>
  </si>
  <si>
    <t>幸运裤</t>
    <phoneticPr fontId="14" type="noConversion"/>
  </si>
  <si>
    <t>枪械抑制闪避防御</t>
    <phoneticPr fontId="14" type="noConversion"/>
  </si>
  <si>
    <t>怜惜</t>
    <phoneticPr fontId="14" type="noConversion"/>
  </si>
  <si>
    <t>飞行+水下呼吸</t>
    <phoneticPr fontId="14" type="noConversion"/>
  </si>
  <si>
    <t>无可阻挡</t>
    <phoneticPr fontId="14" type="noConversion"/>
  </si>
  <si>
    <t>只要没有害人之心你就是无敌的</t>
    <phoneticPr fontId="14" type="noConversion"/>
  </si>
  <si>
    <t>牧歌者</t>
    <phoneticPr fontId="14" type="noConversion"/>
  </si>
  <si>
    <t>野外/听音乐加速</t>
    <phoneticPr fontId="14" type="noConversion"/>
  </si>
  <si>
    <t>终焉之旅</t>
    <phoneticPr fontId="14" type="noConversion"/>
  </si>
  <si>
    <t>回血鞋</t>
    <phoneticPr fontId="14" type="noConversion"/>
  </si>
  <si>
    <t>邪魔</t>
    <phoneticPr fontId="14" type="noConversion"/>
  </si>
  <si>
    <t>回能量鞋</t>
    <phoneticPr fontId="14" type="noConversion"/>
  </si>
  <si>
    <t>庭师•风若履</t>
    <phoneticPr fontId="14" type="noConversion"/>
  </si>
  <si>
    <t>加90移动距离</t>
    <phoneticPr fontId="14" type="noConversion"/>
  </si>
  <si>
    <t>龙王之仪</t>
    <phoneticPr fontId="14" type="noConversion"/>
  </si>
  <si>
    <t>其实是武器</t>
    <phoneticPr fontId="14" type="noConversion"/>
  </si>
  <si>
    <t>异端</t>
    <phoneticPr fontId="14" type="noConversion"/>
  </si>
  <si>
    <t>透体潜行</t>
    <phoneticPr fontId="14" type="noConversion"/>
  </si>
  <si>
    <t>讥讽者</t>
    <phoneticPr fontId="14" type="noConversion"/>
  </si>
  <si>
    <t>鞋子版碧玉环</t>
    <phoneticPr fontId="14" type="noConversion"/>
  </si>
  <si>
    <t>克拉肯之触</t>
    <phoneticPr fontId="14" type="noConversion"/>
  </si>
  <si>
    <t>黏糊糊的</t>
    <phoneticPr fontId="14" type="noConversion"/>
  </si>
  <si>
    <t>木之灵</t>
    <phoneticPr fontId="14" type="noConversion"/>
  </si>
  <si>
    <t>猛踢！</t>
    <phoneticPr fontId="14" type="noConversion"/>
  </si>
  <si>
    <t>伊里丝</t>
    <phoneticPr fontId="14" type="noConversion"/>
  </si>
  <si>
    <t>闪避，先攻，移速</t>
    <phoneticPr fontId="14" type="noConversion"/>
  </si>
  <si>
    <t>时读</t>
    <phoneticPr fontId="14" type="noConversion"/>
  </si>
  <si>
    <t>减伤回血拉人</t>
    <phoneticPr fontId="14" type="noConversion"/>
  </si>
  <si>
    <t>奥尔弗斯·欧律狄刻·赫尔墨斯</t>
    <phoneticPr fontId="14" type="noConversion"/>
  </si>
  <si>
    <t>万变，精神反应眷顾移动</t>
    <phoneticPr fontId="14" type="noConversion"/>
  </si>
  <si>
    <t>超魔神勾玉</t>
    <phoneticPr fontId="14" type="noConversion"/>
  </si>
  <si>
    <t>解锁加属性</t>
    <phoneticPr fontId="14" type="noConversion"/>
  </si>
  <si>
    <t>西诺尔帝国魔法属.特别机动部队用防御附魔戒指</t>
    <phoneticPr fontId="14" type="noConversion"/>
  </si>
  <si>
    <t>自定义词条小饰品</t>
    <phoneticPr fontId="14" type="noConversion"/>
  </si>
  <si>
    <t>西诺尔帝国魔法属.特别机动部队用辅助附魔戒指</t>
    <phoneticPr fontId="14" type="noConversion"/>
  </si>
  <si>
    <t>小礼物</t>
    <phoneticPr fontId="14" type="noConversion"/>
  </si>
  <si>
    <t>解锁升级属性饰品</t>
    <phoneticPr fontId="14" type="noConversion"/>
  </si>
  <si>
    <t>狐灵珠</t>
    <phoneticPr fontId="14" type="noConversion"/>
  </si>
  <si>
    <t>狐娘专属，究极自定义，但没有完全自定义</t>
    <phoneticPr fontId="14" type="noConversion"/>
  </si>
  <si>
    <t>玛丽亚的胸针</t>
    <phoneticPr fontId="14" type="noConversion"/>
  </si>
  <si>
    <t>加5眷顾</t>
    <phoneticPr fontId="14" type="noConversion"/>
  </si>
  <si>
    <t>迟缓护符（仿·劣质品）</t>
    <phoneticPr fontId="14" type="noConversion"/>
  </si>
  <si>
    <t>抑制闪避15点</t>
    <phoneticPr fontId="14" type="noConversion"/>
  </si>
  <si>
    <t>银质十字挂坠</t>
    <phoneticPr fontId="14" type="noConversion"/>
  </si>
  <si>
    <t>效果主持人定</t>
    <phoneticPr fontId="14" type="noConversion"/>
  </si>
  <si>
    <t>汉尼拔的面具</t>
    <phoneticPr fontId="14" type="noConversion"/>
  </si>
  <si>
    <t>控制饥饿感</t>
    <phoneticPr fontId="14" type="noConversion"/>
  </si>
  <si>
    <t>记忆立方</t>
    <phoneticPr fontId="14" type="noConversion"/>
  </si>
  <si>
    <t>便宜的转生饰品</t>
    <phoneticPr fontId="14" type="noConversion"/>
  </si>
  <si>
    <t>喘息</t>
    <phoneticPr fontId="14" type="noConversion"/>
  </si>
  <si>
    <t>加体又加能，屁用没有</t>
    <phoneticPr fontId="14" type="noConversion"/>
  </si>
  <si>
    <t>神秘的指环</t>
    <phoneticPr fontId="14" type="noConversion"/>
  </si>
  <si>
    <t>加5精神</t>
    <phoneticPr fontId="14" type="noConversion"/>
  </si>
  <si>
    <t>无尽的烈性伏特加</t>
    <phoneticPr fontId="14" type="noConversion"/>
  </si>
  <si>
    <t>主动回血，移速加15</t>
    <phoneticPr fontId="14" type="noConversion"/>
  </si>
  <si>
    <t>幸运女神的眷顾</t>
    <phoneticPr fontId="14" type="noConversion"/>
  </si>
  <si>
    <t>眷顾人可以带带</t>
    <phoneticPr fontId="14" type="noConversion"/>
  </si>
  <si>
    <t>风神佩</t>
    <phoneticPr fontId="14" type="noConversion"/>
  </si>
  <si>
    <t>加好感</t>
    <phoneticPr fontId="14" type="noConversion"/>
  </si>
  <si>
    <t>转生吊坠</t>
    <phoneticPr fontId="14" type="noConversion"/>
  </si>
  <si>
    <t>秽土转生</t>
    <phoneticPr fontId="14" type="noConversion"/>
  </si>
  <si>
    <t>最后的碎片</t>
    <phoneticPr fontId="14" type="noConversion"/>
  </si>
  <si>
    <t>烨烨落华</t>
    <phoneticPr fontId="14" type="noConversion"/>
  </si>
  <si>
    <t>主动攻击抑制30闪避</t>
    <phoneticPr fontId="14" type="noConversion"/>
  </si>
  <si>
    <t>圣盾之戒（C级）</t>
    <phoneticPr fontId="14" type="noConversion"/>
  </si>
  <si>
    <t>给自己加盾</t>
    <phoneticPr fontId="14" type="noConversion"/>
  </si>
  <si>
    <t>腐魂尸的骨戒</t>
    <phoneticPr fontId="14" type="noConversion"/>
  </si>
  <si>
    <t>你的身上有腐魂尸的臭味</t>
    <phoneticPr fontId="14" type="noConversion"/>
  </si>
  <si>
    <t>幸运币</t>
    <phoneticPr fontId="14" type="noConversion"/>
  </si>
  <si>
    <t>感觉不如顶针……幸运</t>
    <phoneticPr fontId="14" type="noConversion"/>
  </si>
  <si>
    <t>宁静</t>
    <phoneticPr fontId="14" type="noConversion"/>
  </si>
  <si>
    <t>给自己驱散</t>
    <phoneticPr fontId="14" type="noConversion"/>
  </si>
  <si>
    <t>前尘</t>
    <phoneticPr fontId="14" type="noConversion"/>
  </si>
  <si>
    <t>加10精神5反应</t>
    <phoneticPr fontId="14" type="noConversion"/>
  </si>
  <si>
    <t>摄物魔戒</t>
    <phoneticPr fontId="14" type="noConversion"/>
  </si>
  <si>
    <t>DND法师之手</t>
    <phoneticPr fontId="14" type="noConversion"/>
  </si>
  <si>
    <t>星辰泪</t>
    <phoneticPr fontId="14" type="noConversion"/>
  </si>
  <si>
    <t>加30体力上限</t>
    <phoneticPr fontId="14" type="noConversion"/>
  </si>
  <si>
    <t>逆誓·不羁</t>
    <phoneticPr fontId="14" type="noConversion"/>
  </si>
  <si>
    <t>飞行+灵视</t>
    <phoneticPr fontId="14" type="noConversion"/>
  </si>
  <si>
    <t>觉之眼</t>
    <phoneticPr fontId="14" type="noConversion"/>
  </si>
  <si>
    <t>洞察心事</t>
    <phoneticPr fontId="14" type="noConversion"/>
  </si>
  <si>
    <t>射击精英奖章</t>
    <phoneticPr fontId="14" type="noConversion"/>
  </si>
  <si>
    <t>我们又是冠军</t>
    <phoneticPr fontId="14" type="noConversion"/>
  </si>
  <si>
    <t>初阶能量回收装置</t>
    <phoneticPr fontId="14" type="noConversion"/>
  </si>
  <si>
    <t>回能</t>
    <phoneticPr fontId="14" type="noConversion"/>
  </si>
  <si>
    <t>黑曜化石锚</t>
    <phoneticPr fontId="14" type="noConversion"/>
  </si>
  <si>
    <t>加200生命上限</t>
    <phoneticPr fontId="14" type="noConversion"/>
  </si>
  <si>
    <t>血染的高跟鞋</t>
    <phoneticPr fontId="14" type="noConversion"/>
  </si>
  <si>
    <t>懂的都懂</t>
    <phoneticPr fontId="14" type="noConversion"/>
  </si>
  <si>
    <t>拟似宝具-万能之人</t>
    <phoneticPr fontId="14" type="noConversion"/>
  </si>
  <si>
    <t>学术人必备</t>
    <phoneticPr fontId="14" type="noConversion"/>
  </si>
  <si>
    <t>猪符咒</t>
    <phoneticPr fontId="14" type="noConversion"/>
  </si>
  <si>
    <t>电眼逼人</t>
    <phoneticPr fontId="14" type="noConversion"/>
  </si>
  <si>
    <t>龙符咒</t>
    <phoneticPr fontId="14" type="noConversion"/>
  </si>
  <si>
    <t>加80伤害</t>
    <phoneticPr fontId="14" type="noConversion"/>
  </si>
  <si>
    <t>甜蜜鸩酒（主戒/副戒）</t>
    <phoneticPr fontId="14" type="noConversion"/>
  </si>
  <si>
    <t>单身狗勿看</t>
    <phoneticPr fontId="14" type="noConversion"/>
  </si>
  <si>
    <t>鸡符咒</t>
    <phoneticPr fontId="14" type="noConversion"/>
  </si>
  <si>
    <t>免疫摔伤+飞行</t>
    <phoneticPr fontId="14" type="noConversion"/>
  </si>
  <si>
    <t>狗符咒</t>
    <phoneticPr fontId="14" type="noConversion"/>
  </si>
  <si>
    <t>概率免死</t>
    <phoneticPr fontId="14" type="noConversion"/>
  </si>
  <si>
    <t>龙血玉佩</t>
    <phoneticPr fontId="14" type="noConversion"/>
  </si>
  <si>
    <t>套盾</t>
    <phoneticPr fontId="14" type="noConversion"/>
  </si>
  <si>
    <t>反应宝玉</t>
    <phoneticPr fontId="14" type="noConversion"/>
  </si>
  <si>
    <t>加反应</t>
    <phoneticPr fontId="14" type="noConversion"/>
  </si>
  <si>
    <t>08H殖装芯片</t>
    <phoneticPr fontId="14" type="noConversion"/>
  </si>
  <si>
    <t>有暴毙风险</t>
    <phoneticPr fontId="14" type="noConversion"/>
  </si>
  <si>
    <t>思念</t>
    <phoneticPr fontId="14" type="noConversion"/>
  </si>
  <si>
    <t>拟似宝具-破坏神之手影</t>
    <phoneticPr fontId="14" type="noConversion"/>
  </si>
  <si>
    <t>一次性用</t>
    <phoneticPr fontId="14" type="noConversion"/>
  </si>
  <si>
    <t>元素核心</t>
    <phoneticPr fontId="14" type="noConversion"/>
  </si>
  <si>
    <t>附加120能量伤害</t>
    <phoneticPr fontId="14" type="noConversion"/>
  </si>
  <si>
    <t>兔符咒</t>
    <phoneticPr fontId="14" type="noConversion"/>
  </si>
  <si>
    <t>额外2ap</t>
    <phoneticPr fontId="14" type="noConversion"/>
  </si>
  <si>
    <t>牛符咒</t>
    <phoneticPr fontId="14" type="noConversion"/>
  </si>
  <si>
    <t>加30爆发</t>
    <phoneticPr fontId="14" type="noConversion"/>
  </si>
  <si>
    <t>马符咒</t>
    <phoneticPr fontId="14" type="noConversion"/>
  </si>
  <si>
    <t>羊符咒</t>
    <phoneticPr fontId="14" type="noConversion"/>
  </si>
  <si>
    <t>灵视装鬼</t>
    <phoneticPr fontId="14" type="noConversion"/>
  </si>
  <si>
    <t>鼠符咒</t>
    <phoneticPr fontId="14" type="noConversion"/>
  </si>
  <si>
    <t>免死一次</t>
    <phoneticPr fontId="14" type="noConversion"/>
  </si>
  <si>
    <t>监测者魔眼</t>
    <phoneticPr fontId="14" type="noConversion"/>
  </si>
  <si>
    <t>抑制45闪避</t>
    <phoneticPr fontId="14" type="noConversion"/>
  </si>
  <si>
    <t>虎符咒</t>
    <phoneticPr fontId="14" type="noConversion"/>
  </si>
  <si>
    <t>先抑后扬</t>
    <phoneticPr fontId="14" type="noConversion"/>
  </si>
  <si>
    <t>黑色迷雾</t>
    <phoneticPr fontId="14" type="noConversion"/>
  </si>
  <si>
    <t>套盾+免疫掉落</t>
    <phoneticPr fontId="14" type="noConversion"/>
  </si>
  <si>
    <t>庭师•柳拂风</t>
    <phoneticPr fontId="14" type="noConversion"/>
  </si>
  <si>
    <t>不带不是反应人</t>
    <phoneticPr fontId="14" type="noConversion"/>
  </si>
  <si>
    <t>2-105：血管小偷</t>
    <phoneticPr fontId="14" type="noConversion"/>
  </si>
  <si>
    <t>在？偷个梅高乌斯？</t>
    <phoneticPr fontId="14" type="noConversion"/>
  </si>
  <si>
    <t>小厨娘的挂坠</t>
    <phoneticPr fontId="14" type="noConversion"/>
  </si>
  <si>
    <t>复杂解锁</t>
    <phoneticPr fontId="14" type="noConversion"/>
  </si>
  <si>
    <t>古旧童话书</t>
    <phoneticPr fontId="14" type="noConversion"/>
  </si>
  <si>
    <t>仿火种</t>
    <phoneticPr fontId="14" type="noConversion"/>
  </si>
  <si>
    <t>能量扩容</t>
    <phoneticPr fontId="14" type="noConversion"/>
  </si>
  <si>
    <t>被诅咒的诱饵人偶</t>
    <phoneticPr fontId="14" type="noConversion"/>
  </si>
  <si>
    <t>万宝槌（复制品）</t>
    <phoneticPr fontId="14" type="noConversion"/>
  </si>
  <si>
    <t>五级无敌护罩</t>
    <phoneticPr fontId="14" type="noConversion"/>
  </si>
  <si>
    <t>斗罗2</t>
    <phoneticPr fontId="14" type="noConversion"/>
  </si>
  <si>
    <t>十文字的游戏机</t>
    <phoneticPr fontId="14" type="noConversion"/>
  </si>
  <si>
    <t>很奇怪的玩具</t>
    <phoneticPr fontId="14" type="noConversion"/>
  </si>
  <si>
    <t>天地印</t>
    <phoneticPr fontId="14" type="noConversion"/>
  </si>
  <si>
    <t>命运重铸（防御）</t>
    <phoneticPr fontId="14" type="noConversion"/>
  </si>
  <si>
    <t>蛇符咒</t>
    <phoneticPr fontId="14" type="noConversion"/>
  </si>
  <si>
    <t>潜行用</t>
    <phoneticPr fontId="14" type="noConversion"/>
  </si>
  <si>
    <t>哉亚连接器</t>
    <phoneticPr fontId="14" type="noConversion"/>
  </si>
  <si>
    <t>加反应和电子入侵</t>
    <phoneticPr fontId="14" type="noConversion"/>
  </si>
  <si>
    <t>萨弗拉斯之眼</t>
    <phoneticPr fontId="14" type="noConversion"/>
  </si>
  <si>
    <t>烧伤</t>
    <phoneticPr fontId="14" type="noConversion"/>
  </si>
  <si>
    <t>逐光之暗</t>
    <phoneticPr fontId="14" type="noConversion"/>
  </si>
  <si>
    <t>反应+15</t>
    <phoneticPr fontId="14" type="noConversion"/>
  </si>
  <si>
    <t>锦绣春霞</t>
    <phoneticPr fontId="14" type="noConversion"/>
  </si>
  <si>
    <t>穿甲抵抗+免疫掉落</t>
    <phoneticPr fontId="14" type="noConversion"/>
  </si>
  <si>
    <t>启迪·源泉</t>
    <phoneticPr fontId="14" type="noConversion"/>
  </si>
  <si>
    <t>抵点</t>
    <phoneticPr fontId="14" type="noConversion"/>
  </si>
  <si>
    <t>启迪·破灭</t>
    <phoneticPr fontId="14" type="noConversion"/>
  </si>
  <si>
    <t>千钧</t>
    <phoneticPr fontId="14" type="noConversion"/>
  </si>
  <si>
    <t>爆发反应+远击</t>
    <phoneticPr fontId="14" type="noConversion"/>
  </si>
  <si>
    <t>灵魂酒箱</t>
    <phoneticPr fontId="14" type="noConversion"/>
  </si>
  <si>
    <t>抹除战续+回蓝</t>
    <phoneticPr fontId="14" type="noConversion"/>
  </si>
  <si>
    <t>肉体宝玉</t>
    <phoneticPr fontId="14" type="noConversion"/>
  </si>
  <si>
    <t>加壮硕爆发协调</t>
    <phoneticPr fontId="14" type="noConversion"/>
  </si>
  <si>
    <t>精神宝玉</t>
    <phoneticPr fontId="14" type="noConversion"/>
  </si>
  <si>
    <t>加精神反应</t>
    <phoneticPr fontId="14" type="noConversion"/>
  </si>
  <si>
    <t>能量魔方(伪）</t>
    <phoneticPr fontId="14" type="noConversion"/>
  </si>
  <si>
    <t>回蓝药</t>
    <phoneticPr fontId="14" type="noConversion"/>
  </si>
  <si>
    <t>作カ制式配装劍</t>
    <phoneticPr fontId="14" type="noConversion"/>
  </si>
  <si>
    <t>武器攻击技能</t>
    <phoneticPr fontId="14" type="noConversion"/>
  </si>
  <si>
    <t>阴影之戒</t>
    <phoneticPr fontId="14" type="noConversion"/>
  </si>
  <si>
    <t>加反应加潜行</t>
    <phoneticPr fontId="14" type="noConversion"/>
  </si>
  <si>
    <t>邪口</t>
    <phoneticPr fontId="14" type="noConversion"/>
  </si>
  <si>
    <t>高速神言</t>
    <phoneticPr fontId="14" type="noConversion"/>
  </si>
  <si>
    <t>色欲之瞳</t>
    <phoneticPr fontId="14" type="noConversion"/>
  </si>
  <si>
    <t>不色色就挨打</t>
    <phoneticPr fontId="14" type="noConversion"/>
  </si>
  <si>
    <t>暗影锭</t>
    <phoneticPr fontId="14" type="noConversion"/>
  </si>
  <si>
    <t>变黑暗生物，防御</t>
    <phoneticPr fontId="14" type="noConversion"/>
  </si>
  <si>
    <t>亚尔特留斯之魂</t>
    <phoneticPr fontId="14" type="noConversion"/>
  </si>
  <si>
    <t>回血加回体</t>
    <phoneticPr fontId="14" type="noConversion"/>
  </si>
  <si>
    <t>极速护符</t>
    <phoneticPr fontId="14" type="noConversion"/>
  </si>
  <si>
    <t>AP体力反应爆发</t>
    <phoneticPr fontId="14" type="noConversion"/>
  </si>
  <si>
    <t>魔法石</t>
    <phoneticPr fontId="14" type="noConversion"/>
  </si>
  <si>
    <t>精神人保命加增幅</t>
    <phoneticPr fontId="14" type="noConversion"/>
  </si>
  <si>
    <t>疾行护符</t>
    <phoneticPr fontId="14" type="noConversion"/>
  </si>
  <si>
    <t>精神反应防御等级</t>
    <phoneticPr fontId="14" type="noConversion"/>
  </si>
  <si>
    <t>荷鲁斯之眼</t>
    <phoneticPr fontId="14" type="noConversion"/>
  </si>
  <si>
    <t>30协调反应</t>
    <phoneticPr fontId="14" type="noConversion"/>
  </si>
  <si>
    <t>2-113：“哀嚎的血肉与雾气之罐”</t>
    <phoneticPr fontId="14" type="noConversion"/>
  </si>
  <si>
    <t>沉痛悼念秃头元谋人</t>
    <phoneticPr fontId="14" type="noConversion"/>
  </si>
  <si>
    <t>强化通感器</t>
    <phoneticPr fontId="14" type="noConversion"/>
  </si>
  <si>
    <t>载具人冲啊</t>
    <phoneticPr fontId="14" type="noConversion"/>
  </si>
  <si>
    <t>六级无敌护罩</t>
    <phoneticPr fontId="14" type="noConversion"/>
  </si>
  <si>
    <t>斗2</t>
    <phoneticPr fontId="14" type="noConversion"/>
  </si>
  <si>
    <t>圣杯</t>
    <phoneticPr fontId="14" type="noConversion"/>
  </si>
  <si>
    <t>不是圣杯战争的圣杯</t>
    <phoneticPr fontId="14" type="noConversion"/>
  </si>
  <si>
    <t>忏悔</t>
    <phoneticPr fontId="14" type="noConversion"/>
  </si>
  <si>
    <t>奇迹体系挂钩</t>
    <phoneticPr fontId="14" type="noConversion"/>
  </si>
  <si>
    <t>天堂余香</t>
    <phoneticPr fontId="14" type="noConversion"/>
  </si>
  <si>
    <t>血荆棘</t>
    <phoneticPr fontId="14" type="noConversion"/>
  </si>
  <si>
    <t>烧血</t>
    <phoneticPr fontId="14" type="noConversion"/>
  </si>
  <si>
    <t>犹大的第纳尔</t>
    <phoneticPr fontId="14" type="noConversion"/>
  </si>
  <si>
    <t>打断</t>
    <phoneticPr fontId="14" type="noConversion"/>
  </si>
  <si>
    <t>Lullabye</t>
    <phoneticPr fontId="14" type="noConversion"/>
  </si>
  <si>
    <t>超级回血</t>
    <phoneticPr fontId="14" type="noConversion"/>
  </si>
  <si>
    <t>支配者</t>
    <phoneticPr fontId="14" type="noConversion"/>
  </si>
  <si>
    <t>近战人AOE</t>
    <phoneticPr fontId="14" type="noConversion"/>
  </si>
  <si>
    <t>永夜君王</t>
    <phoneticPr fontId="14" type="noConversion"/>
  </si>
  <si>
    <t>血族毕业戒</t>
    <phoneticPr fontId="14" type="noConversion"/>
  </si>
  <si>
    <t>永动指针</t>
    <phoneticPr fontId="14" type="noConversion"/>
  </si>
  <si>
    <t>AP12甲回体</t>
    <phoneticPr fontId="14" type="noConversion"/>
  </si>
  <si>
    <t>无间齿轮</t>
    <phoneticPr fontId="14" type="noConversion"/>
  </si>
  <si>
    <t>爆发反应体力</t>
    <phoneticPr fontId="14" type="noConversion"/>
  </si>
  <si>
    <t>流云/残影</t>
    <phoneticPr fontId="14" type="noConversion"/>
  </si>
  <si>
    <t>闪避人的饰品</t>
    <phoneticPr fontId="14" type="noConversion"/>
  </si>
  <si>
    <t>安度亚的神秘世界</t>
    <phoneticPr fontId="14" type="noConversion"/>
  </si>
  <si>
    <t>超级储物储法戒</t>
    <phoneticPr fontId="14" type="noConversion"/>
  </si>
  <si>
    <t>月时计</t>
    <phoneticPr fontId="14" type="noConversion"/>
  </si>
  <si>
    <t>路西恩.伊文斯</t>
    <phoneticPr fontId="14" type="noConversion"/>
  </si>
  <si>
    <t>亵渎之牌-门</t>
    <phoneticPr fontId="14" type="noConversion"/>
  </si>
  <si>
    <t>满地乱跑</t>
    <phoneticPr fontId="14" type="noConversion"/>
  </si>
  <si>
    <t>亵渎之牌-愚者</t>
    <phoneticPr fontId="14" type="noConversion"/>
  </si>
  <si>
    <t>上限取决于主持人和脑洞</t>
    <phoneticPr fontId="14" type="noConversion"/>
  </si>
  <si>
    <t>亵渎之牌-暴君</t>
    <phoneticPr fontId="14" type="noConversion"/>
  </si>
  <si>
    <t>就你特么叫暴躁老哥啊</t>
    <phoneticPr fontId="14" type="noConversion"/>
  </si>
  <si>
    <t>亵渎之牌-错误</t>
    <phoneticPr fontId="14" type="noConversion"/>
  </si>
  <si>
    <t>亵渎之牌-黄昏巨人</t>
    <phoneticPr fontId="14" type="noConversion"/>
  </si>
  <si>
    <t>战神，酱油，惨</t>
    <phoneticPr fontId="14" type="noConversion"/>
  </si>
  <si>
    <t>七级无敌护罩</t>
    <phoneticPr fontId="14" type="noConversion"/>
  </si>
  <si>
    <t>亵渎之牌-空想家</t>
    <phoneticPr fontId="14" type="noConversion"/>
  </si>
  <si>
    <t>小心观众</t>
    <phoneticPr fontId="14" type="noConversion"/>
  </si>
  <si>
    <t>阿戈摩托之眼</t>
    <phoneticPr fontId="14" type="noConversion"/>
  </si>
  <si>
    <t>精神人的全能饰品</t>
    <phoneticPr fontId="14" type="noConversion"/>
  </si>
  <si>
    <t>至尊魔戒</t>
    <phoneticPr fontId="14" type="noConversion"/>
  </si>
  <si>
    <t>The one ring</t>
    <phoneticPr fontId="14" type="noConversion"/>
  </si>
  <si>
    <t>魔鬼们的好帮手</t>
    <phoneticPr fontId="14" type="noConversion"/>
  </si>
  <si>
    <t>插眼</t>
    <phoneticPr fontId="14" type="noConversion"/>
  </si>
  <si>
    <t>眼魔</t>
    <phoneticPr fontId="14" type="noConversion"/>
  </si>
  <si>
    <t>灵视+黑暗视觉</t>
    <phoneticPr fontId="14" type="noConversion"/>
  </si>
  <si>
    <t>共生恶魔</t>
    <phoneticPr fontId="14" type="noConversion"/>
  </si>
  <si>
    <t>加生命上限</t>
    <phoneticPr fontId="14" type="noConversion"/>
  </si>
  <si>
    <t>壬水史莱姆</t>
    <phoneticPr fontId="14" type="noConversion"/>
  </si>
  <si>
    <t>护甲侵蚀</t>
    <phoneticPr fontId="14" type="noConversion"/>
  </si>
  <si>
    <t>癸水史莱姆</t>
    <phoneticPr fontId="14" type="noConversion"/>
  </si>
  <si>
    <t>回血净化</t>
    <phoneticPr fontId="14" type="noConversion"/>
  </si>
  <si>
    <t>恶魔之腕</t>
    <phoneticPr fontId="14" type="noConversion"/>
  </si>
  <si>
    <t>存武器加负重</t>
    <phoneticPr fontId="14" type="noConversion"/>
  </si>
  <si>
    <t>纹身［荒古魔牛］</t>
    <phoneticPr fontId="14" type="noConversion"/>
  </si>
  <si>
    <t>增伤增伤</t>
    <phoneticPr fontId="14" type="noConversion"/>
  </si>
  <si>
    <t>纹身 [翔空]</t>
    <phoneticPr fontId="14" type="noConversion"/>
  </si>
  <si>
    <t>飞行增幅</t>
    <phoneticPr fontId="14" type="noConversion"/>
  </si>
  <si>
    <t>纹身［开天之意］</t>
    <phoneticPr fontId="14" type="noConversion"/>
  </si>
  <si>
    <t>穿满级甲</t>
    <phoneticPr fontId="14" type="noConversion"/>
  </si>
  <si>
    <t>纳米构筑虫群</t>
    <phoneticPr fontId="14" type="noConversion"/>
  </si>
  <si>
    <t>豁免穿甲</t>
    <phoneticPr fontId="14" type="noConversion"/>
  </si>
  <si>
    <t>血族亲王的小块灵魂</t>
    <phoneticPr fontId="14" type="noConversion"/>
  </si>
  <si>
    <t>ap3，破4甲</t>
    <phoneticPr fontId="14" type="noConversion"/>
  </si>
  <si>
    <t>寄生魔女</t>
    <phoneticPr fontId="14" type="noConversion"/>
  </si>
  <si>
    <t>给精神加成的便携老婆</t>
    <phoneticPr fontId="14" type="noConversion"/>
  </si>
  <si>
    <t>警用防爆盾</t>
    <phoneticPr fontId="14" type="noConversion"/>
  </si>
  <si>
    <t>5d5盾牌</t>
    <phoneticPr fontId="14" type="noConversion"/>
  </si>
  <si>
    <t>熨斗形盾</t>
    <phoneticPr fontId="14" type="noConversion"/>
  </si>
  <si>
    <t>6d5+4盾牌</t>
    <phoneticPr fontId="14" type="noConversion"/>
  </si>
  <si>
    <t>刀盾兵制式圆盾</t>
    <phoneticPr fontId="14" type="noConversion"/>
  </si>
  <si>
    <t>10d5+12盾牌</t>
    <phoneticPr fontId="14" type="noConversion"/>
  </si>
  <si>
    <t>雄狮之心</t>
    <phoneticPr fontId="14" type="noConversion"/>
  </si>
  <si>
    <t>12d5+4盾牌</t>
    <phoneticPr fontId="14" type="noConversion"/>
  </si>
  <si>
    <t xml:space="preserve"> 鸢盾</t>
    <phoneticPr fontId="14" type="noConversion"/>
  </si>
  <si>
    <t>援护+10盾牌</t>
    <phoneticPr fontId="14" type="noConversion"/>
  </si>
  <si>
    <t>火药反射</t>
    <phoneticPr fontId="14" type="noConversion"/>
  </si>
  <si>
    <t>远程热武器特防</t>
    <phoneticPr fontId="14" type="noConversion"/>
  </si>
  <si>
    <t>不破铁壁</t>
    <phoneticPr fontId="14" type="noConversion"/>
  </si>
  <si>
    <t>20d5+12盾牌</t>
    <phoneticPr fontId="14" type="noConversion"/>
  </si>
  <si>
    <t>刑天盾</t>
    <phoneticPr fontId="14" type="noConversion"/>
  </si>
  <si>
    <t>消耗能量套盾</t>
    <phoneticPr fontId="14" type="noConversion"/>
  </si>
  <si>
    <t>无法通过</t>
    <phoneticPr fontId="14" type="noConversion"/>
  </si>
  <si>
    <t>援护+20盾牌</t>
    <phoneticPr fontId="14" type="noConversion"/>
  </si>
  <si>
    <t>恶魔巨盾</t>
    <phoneticPr fontId="14" type="noConversion"/>
  </si>
  <si>
    <t>被动防御+30</t>
    <phoneticPr fontId="14" type="noConversion"/>
  </si>
  <si>
    <t>振金盾牌</t>
    <phoneticPr fontId="14" type="noConversion"/>
  </si>
  <si>
    <t>30d5盾牌</t>
    <phoneticPr fontId="14" type="noConversion"/>
  </si>
  <si>
    <t>生命的重量</t>
    <phoneticPr fontId="14" type="noConversion"/>
  </si>
  <si>
    <t>可解锁升级盾</t>
    <phoneticPr fontId="14" type="noConversion"/>
  </si>
  <si>
    <t>折戟壁垒</t>
    <phoneticPr fontId="14" type="noConversion"/>
  </si>
  <si>
    <t>被动防御+20</t>
    <phoneticPr fontId="14" type="noConversion"/>
  </si>
  <si>
    <t>喵呜盾</t>
    <phoneticPr fontId="14" type="noConversion"/>
  </si>
  <si>
    <t>防御加成与刮痧</t>
    <phoneticPr fontId="14" type="noConversion"/>
  </si>
  <si>
    <t>般若</t>
    <phoneticPr fontId="14" type="noConversion"/>
  </si>
  <si>
    <t>刮痧</t>
    <phoneticPr fontId="14" type="noConversion"/>
  </si>
  <si>
    <t>文明的丰碑</t>
    <phoneticPr fontId="14" type="noConversion"/>
  </si>
  <si>
    <t>48D5抵点盾，带解锁</t>
    <phoneticPr fontId="14" type="noConversion"/>
  </si>
  <si>
    <t>造物者</t>
    <phoneticPr fontId="14" type="noConversion"/>
  </si>
  <si>
    <t>茅场晶彦之盾</t>
    <phoneticPr fontId="14" type="noConversion"/>
  </si>
  <si>
    <t>祥瑞</t>
    <phoneticPr fontId="14" type="noConversion"/>
  </si>
  <si>
    <t>RP限制+防御</t>
    <phoneticPr fontId="14" type="noConversion"/>
  </si>
  <si>
    <t>迷你空间戒指</t>
    <phoneticPr fontId="14" type="noConversion"/>
  </si>
  <si>
    <t>小空间戒</t>
    <phoneticPr fontId="14" type="noConversion"/>
  </si>
  <si>
    <t>小型空间戒指</t>
    <phoneticPr fontId="14" type="noConversion"/>
  </si>
  <si>
    <t>中型空间戒指</t>
    <phoneticPr fontId="14" type="noConversion"/>
  </si>
  <si>
    <t>大型空间戒指</t>
    <phoneticPr fontId="14" type="noConversion"/>
  </si>
  <si>
    <t>特大空间戒指</t>
    <phoneticPr fontId="14" type="noConversion"/>
  </si>
  <si>
    <t>豪华型空间戒指</t>
    <phoneticPr fontId="14"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</si>
</sst>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1"/>
      <color theme="1"/>
      <name val="宋体"/>
      <charset val="134"/>
      <scheme val="minor"/>
    </font>
    <font>
      <sz val="11"/>
      <color rgb="FFFFFFFF"/>
      <name val="宋体"/>
      <family val="3"/>
      <charset val="134"/>
    </font>
    <font>
      <sz val="11"/>
      <color rgb="FF000000"/>
      <name val="宋体"/>
      <family val="3"/>
      <charset val="134"/>
    </font>
    <font>
      <sz val="11"/>
      <color indexed="9"/>
      <name val="宋体"/>
      <family val="3"/>
      <charset val="134"/>
    </font>
    <font>
      <sz val="11"/>
      <color theme="0"/>
      <name val="宋体"/>
      <family val="3"/>
      <charset val="134"/>
      <scheme val="minor"/>
    </font>
    <font>
      <sz val="11"/>
      <name val="Calibri"/>
      <family val="2"/>
    </font>
    <font>
      <sz val="10"/>
      <color rgb="FFFFFFFF"/>
      <name val="宋体"/>
      <family val="3"/>
      <charset val="134"/>
    </font>
    <font>
      <sz val="10"/>
      <color rgb="FF000000"/>
      <name val="宋体"/>
      <family val="3"/>
      <charset val="134"/>
    </font>
    <font>
      <sz val="11"/>
      <name val="宋体"/>
      <family val="3"/>
      <charset val="134"/>
    </font>
    <font>
      <sz val="11"/>
      <color rgb="FFFFFFFF"/>
      <name val="宋体"/>
      <family val="3"/>
      <charset val="134"/>
      <scheme val="minor"/>
    </font>
    <font>
      <sz val="11"/>
      <color rgb="FF000000"/>
      <name val="宋体"/>
      <family val="3"/>
      <charset val="134"/>
      <scheme val="minor"/>
    </font>
    <font>
      <sz val="9"/>
      <color rgb="FFFFFFFF"/>
      <name val="宋体"/>
      <family val="3"/>
      <charset val="134"/>
    </font>
    <font>
      <sz val="11"/>
      <color theme="1"/>
      <name val="宋体"/>
      <family val="3"/>
      <charset val="134"/>
      <scheme val="minor"/>
    </font>
    <font>
      <u/>
      <sz val="11"/>
      <color rgb="FF0000FF"/>
      <name val="宋体"/>
      <family val="3"/>
      <charset val="134"/>
      <scheme val="minor"/>
    </font>
    <font>
      <sz val="9"/>
      <name val="宋体"/>
      <family val="3"/>
      <charset val="134"/>
      <scheme val="minor"/>
    </font>
    <font>
      <sz val="11"/>
      <color theme="0"/>
      <name val="宋体"/>
      <family val="3"/>
      <charset val="134"/>
      <scheme val="minor"/>
    </font>
  </fonts>
  <fills count="20">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theme="1" tint="0.249977111117893"/>
        <bgColor indexed="64"/>
      </patternFill>
    </fill>
    <fill>
      <patternFill patternType="solid">
        <fgColor rgb="FF833B0B"/>
        <bgColor indexed="64"/>
      </patternFill>
    </fill>
    <fill>
      <patternFill patternType="solid">
        <fgColor rgb="FFFFBF00"/>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7" tint="-0.249977111117893"/>
        <bgColor indexed="64"/>
      </patternFill>
    </fill>
    <fill>
      <patternFill patternType="solid">
        <fgColor theme="5" tint="-0.249977111117893"/>
        <bgColor indexed="64"/>
      </patternFill>
    </fill>
  </fills>
  <borders count="31">
    <border>
      <left/>
      <right/>
      <top/>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style="thin">
        <color auto="1"/>
      </right>
      <top style="medium">
        <color auto="1"/>
      </top>
      <bottom style="thin">
        <color auto="1"/>
      </bottom>
      <diagonal/>
    </border>
    <border>
      <left/>
      <right/>
      <top/>
      <bottom style="medium">
        <color auto="1"/>
      </bottom>
      <diagonal/>
    </border>
    <border>
      <left style="thin">
        <color rgb="FF000000"/>
      </left>
      <right style="thin">
        <color rgb="FF000000"/>
      </right>
      <top/>
      <bottom style="thin">
        <color rgb="FF000000"/>
      </bottom>
      <diagonal/>
    </border>
    <border>
      <left style="thin">
        <color auto="1"/>
      </left>
      <right/>
      <top/>
      <bottom/>
      <diagonal/>
    </border>
    <border>
      <left/>
      <right style="thin">
        <color auto="1"/>
      </right>
      <top/>
      <bottom/>
      <diagonal/>
    </border>
    <border>
      <left style="thin">
        <color auto="1"/>
      </left>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s>
  <cellStyleXfs count="4">
    <xf numFmtId="0" fontId="0" fillId="0" borderId="0">
      <alignment vertical="center"/>
    </xf>
    <xf numFmtId="0" fontId="13" fillId="0" borderId="0" applyNumberFormat="0" applyFill="0" applyBorder="0" applyAlignment="0" applyProtection="0">
      <alignment vertical="center"/>
    </xf>
    <xf numFmtId="0" fontId="12" fillId="0" borderId="0">
      <alignment vertical="center"/>
    </xf>
    <xf numFmtId="0" fontId="12" fillId="0" borderId="0"/>
  </cellStyleXfs>
  <cellXfs count="206">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3"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vertical="center"/>
    </xf>
    <xf numFmtId="0" fontId="1" fillId="2" borderId="5" xfId="0" applyFont="1" applyFill="1" applyBorder="1" applyAlignment="1">
      <alignment vertical="center"/>
    </xf>
    <xf numFmtId="0" fontId="1" fillId="6" borderId="6"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5" borderId="8" xfId="0" applyFont="1" applyFill="1" applyBorder="1" applyAlignment="1">
      <alignment vertical="center"/>
    </xf>
    <xf numFmtId="0" fontId="1" fillId="2" borderId="8" xfId="0" applyFont="1" applyFill="1" applyBorder="1" applyAlignment="1">
      <alignment vertical="center"/>
    </xf>
    <xf numFmtId="0" fontId="1" fillId="5" borderId="9" xfId="0" applyFont="1" applyFill="1" applyBorder="1" applyAlignment="1">
      <alignment vertical="center"/>
    </xf>
    <xf numFmtId="0" fontId="1" fillId="6" borderId="9" xfId="0" applyFont="1" applyFill="1" applyBorder="1" applyAlignment="1">
      <alignment vertical="center"/>
    </xf>
    <xf numFmtId="0" fontId="1" fillId="3" borderId="2" xfId="0" applyFont="1" applyFill="1" applyBorder="1" applyAlignment="1">
      <alignment vertical="center"/>
    </xf>
    <xf numFmtId="0" fontId="1" fillId="4" borderId="3" xfId="0" applyFont="1" applyFill="1" applyBorder="1" applyAlignment="1">
      <alignment vertical="center"/>
    </xf>
    <xf numFmtId="0" fontId="0" fillId="0" borderId="0" xfId="2" applyFont="1">
      <alignment vertical="center"/>
    </xf>
    <xf numFmtId="0" fontId="1" fillId="5" borderId="0" xfId="0" applyFont="1" applyFill="1" applyAlignment="1">
      <alignment vertical="center"/>
    </xf>
    <xf numFmtId="0" fontId="1" fillId="3" borderId="2" xfId="2" applyFont="1" applyFill="1" applyBorder="1">
      <alignment vertical="center"/>
    </xf>
    <xf numFmtId="0" fontId="1" fillId="5"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4" xfId="0" applyFont="1" applyFill="1" applyBorder="1">
      <alignment vertical="center"/>
    </xf>
    <xf numFmtId="0" fontId="1" fillId="5" borderId="0" xfId="0" applyFont="1" applyFill="1">
      <alignment vertical="center"/>
    </xf>
    <xf numFmtId="0" fontId="1" fillId="2" borderId="7" xfId="0" applyFont="1" applyFill="1" applyBorder="1">
      <alignment vertical="center"/>
    </xf>
    <xf numFmtId="0" fontId="1" fillId="5" borderId="8" xfId="0" applyFont="1" applyFill="1" applyBorder="1">
      <alignment vertical="center"/>
    </xf>
    <xf numFmtId="0" fontId="1" fillId="6" borderId="9" xfId="0" applyFont="1" applyFill="1" applyBorder="1">
      <alignment vertical="center"/>
    </xf>
    <xf numFmtId="0" fontId="1" fillId="2" borderId="2" xfId="0" applyFont="1" applyFill="1" applyBorder="1">
      <alignment vertical="center"/>
    </xf>
    <xf numFmtId="0" fontId="1" fillId="4" borderId="3" xfId="0" applyFont="1" applyFill="1" applyBorder="1">
      <alignment vertical="center"/>
    </xf>
    <xf numFmtId="0" fontId="1" fillId="3" borderId="2" xfId="0" applyFont="1" applyFill="1" applyBorder="1" applyAlignment="1">
      <alignment horizontal="left" vertical="top"/>
    </xf>
    <xf numFmtId="0" fontId="1" fillId="4" borderId="3" xfId="0" applyFont="1" applyFill="1" applyBorder="1" applyAlignment="1">
      <alignment horizontal="left" vertical="center"/>
    </xf>
    <xf numFmtId="0" fontId="1" fillId="2" borderId="5" xfId="0" applyFont="1" applyFill="1" applyBorder="1">
      <alignment vertical="center"/>
    </xf>
    <xf numFmtId="0" fontId="1" fillId="6" borderId="6" xfId="0" applyFont="1" applyFill="1" applyBorder="1">
      <alignment vertical="center"/>
    </xf>
    <xf numFmtId="0" fontId="1" fillId="6" borderId="6" xfId="0" applyFont="1" applyFill="1" applyBorder="1" applyAlignment="1">
      <alignment horizontal="right" vertical="center"/>
    </xf>
    <xf numFmtId="0" fontId="1" fillId="3" borderId="6" xfId="0" applyFont="1" applyFill="1" applyBorder="1">
      <alignment vertical="center"/>
    </xf>
    <xf numFmtId="0" fontId="1" fillId="8" borderId="5" xfId="0" applyFont="1" applyFill="1" applyBorder="1">
      <alignment vertical="center"/>
    </xf>
    <xf numFmtId="0" fontId="1" fillId="3" borderId="6" xfId="0" applyFont="1" applyFill="1" applyBorder="1" applyAlignment="1">
      <alignment horizontal="right" vertical="top"/>
    </xf>
    <xf numFmtId="0" fontId="1" fillId="2" borderId="8" xfId="0" applyFont="1" applyFill="1" applyBorder="1">
      <alignment vertical="center"/>
    </xf>
    <xf numFmtId="0" fontId="1" fillId="5" borderId="9" xfId="0" applyFont="1" applyFill="1" applyBorder="1">
      <alignment vertical="center"/>
    </xf>
    <xf numFmtId="0" fontId="0" fillId="0" borderId="0" xfId="0" applyFont="1" applyFill="1" applyAlignment="1">
      <alignment vertical="center"/>
    </xf>
    <xf numFmtId="0" fontId="0" fillId="0" borderId="0" xfId="0" applyFont="1" applyFill="1" applyAlignment="1"/>
    <xf numFmtId="0" fontId="3" fillId="3" borderId="22" xfId="3" applyFont="1" applyFill="1" applyBorder="1" applyAlignment="1">
      <alignment vertical="center"/>
    </xf>
    <xf numFmtId="0" fontId="4" fillId="9" borderId="2" xfId="3" applyFont="1" applyFill="1" applyBorder="1" applyAlignment="1">
      <alignment vertical="center"/>
    </xf>
    <xf numFmtId="0" fontId="3" fillId="3" borderId="2" xfId="3" applyFont="1" applyFill="1" applyBorder="1" applyAlignment="1">
      <alignment vertical="center"/>
    </xf>
    <xf numFmtId="0" fontId="3" fillId="3" borderId="2" xfId="2" applyFont="1" applyFill="1" applyBorder="1">
      <alignment vertical="center"/>
    </xf>
    <xf numFmtId="0" fontId="1" fillId="3" borderId="24" xfId="3" applyFont="1" applyFill="1" applyBorder="1" applyAlignment="1">
      <alignment horizontal="left" vertical="top"/>
    </xf>
    <xf numFmtId="0" fontId="1" fillId="10" borderId="3" xfId="0" applyFont="1" applyFill="1" applyBorder="1" applyAlignment="1">
      <alignment horizontal="center" vertical="center"/>
    </xf>
    <xf numFmtId="0" fontId="1" fillId="8" borderId="5" xfId="0" applyFont="1" applyFill="1" applyBorder="1" applyAlignment="1">
      <alignment vertical="center"/>
    </xf>
    <xf numFmtId="0" fontId="5" fillId="0" borderId="0" xfId="0" applyFont="1" applyFill="1" applyAlignment="1">
      <alignment vertical="center"/>
    </xf>
    <xf numFmtId="0" fontId="1" fillId="11" borderId="5" xfId="0" applyFont="1" applyFill="1" applyBorder="1" applyAlignment="1">
      <alignment vertical="center"/>
    </xf>
    <xf numFmtId="0" fontId="6" fillId="2" borderId="1" xfId="0" applyFont="1" applyFill="1" applyBorder="1" applyAlignment="1">
      <alignment vertical="center"/>
    </xf>
    <xf numFmtId="0" fontId="6" fillId="3" borderId="2" xfId="0" applyFont="1" applyFill="1" applyBorder="1" applyAlignment="1">
      <alignment vertical="center"/>
    </xf>
    <xf numFmtId="0" fontId="6" fillId="2" borderId="2" xfId="0" applyFont="1" applyFill="1" applyBorder="1" applyAlignment="1">
      <alignment vertical="center"/>
    </xf>
    <xf numFmtId="0" fontId="6" fillId="4" borderId="3" xfId="0" applyFont="1" applyFill="1" applyBorder="1" applyAlignment="1">
      <alignment horizontal="center" vertical="center"/>
    </xf>
    <xf numFmtId="0" fontId="6" fillId="2" borderId="4" xfId="0" applyFont="1" applyFill="1" applyBorder="1" applyAlignment="1">
      <alignment vertical="center"/>
    </xf>
    <xf numFmtId="0" fontId="6" fillId="5" borderId="5" xfId="0" applyFont="1" applyFill="1" applyBorder="1" applyAlignment="1">
      <alignment vertical="center"/>
    </xf>
    <xf numFmtId="0" fontId="6" fillId="2" borderId="5" xfId="0" applyFont="1" applyFill="1" applyBorder="1" applyAlignment="1">
      <alignment vertical="center"/>
    </xf>
    <xf numFmtId="0" fontId="6" fillId="6" borderId="6" xfId="0" applyFont="1" applyFill="1" applyBorder="1" applyAlignment="1">
      <alignment vertical="center"/>
    </xf>
    <xf numFmtId="0" fontId="6" fillId="8" borderId="5" xfId="0" applyFont="1" applyFill="1" applyBorder="1" applyAlignment="1">
      <alignment vertical="center"/>
    </xf>
    <xf numFmtId="0" fontId="6" fillId="3" borderId="6" xfId="0" applyFont="1" applyFill="1" applyBorder="1" applyAlignment="1">
      <alignment vertical="center"/>
    </xf>
    <xf numFmtId="0" fontId="6" fillId="2" borderId="7" xfId="0" applyFont="1" applyFill="1" applyBorder="1" applyAlignment="1">
      <alignment vertical="center"/>
    </xf>
    <xf numFmtId="0" fontId="6" fillId="5" borderId="8" xfId="0" applyFont="1" applyFill="1" applyBorder="1" applyAlignment="1">
      <alignment vertical="center"/>
    </xf>
    <xf numFmtId="0" fontId="6" fillId="2" borderId="8" xfId="0" applyFont="1" applyFill="1" applyBorder="1" applyAlignment="1">
      <alignment vertical="center"/>
    </xf>
    <xf numFmtId="0" fontId="6" fillId="5" borderId="9" xfId="0" applyFont="1" applyFill="1" applyBorder="1" applyAlignment="1">
      <alignment vertical="center"/>
    </xf>
    <xf numFmtId="0" fontId="6" fillId="6" borderId="9" xfId="0" applyFont="1" applyFill="1" applyBorder="1" applyAlignment="1">
      <alignment vertical="center"/>
    </xf>
    <xf numFmtId="0" fontId="8" fillId="0" borderId="0" xfId="0" applyFont="1" applyFill="1" applyAlignment="1">
      <alignment vertical="center"/>
    </xf>
    <xf numFmtId="0" fontId="1" fillId="3" borderId="2" xfId="0" applyFont="1" applyFill="1" applyBorder="1" applyAlignment="1">
      <alignment vertical="center" wrapText="1"/>
    </xf>
    <xf numFmtId="0" fontId="1" fillId="5" borderId="5" xfId="0" applyFont="1" applyFill="1" applyBorder="1" applyAlignment="1">
      <alignment vertical="center" wrapText="1"/>
    </xf>
    <xf numFmtId="0" fontId="1" fillId="3" borderId="6" xfId="0" applyFont="1" applyFill="1" applyBorder="1" applyAlignment="1">
      <alignment vertical="center" wrapText="1"/>
    </xf>
    <xf numFmtId="0" fontId="1" fillId="6" borderId="9" xfId="0" applyFont="1" applyFill="1" applyBorder="1" applyAlignment="1">
      <alignment vertical="center" wrapText="1"/>
    </xf>
    <xf numFmtId="0" fontId="0" fillId="0" borderId="0" xfId="0" applyFont="1" applyAlignment="1"/>
    <xf numFmtId="0" fontId="9" fillId="2" borderId="1" xfId="0" applyFont="1" applyFill="1" applyBorder="1">
      <alignment vertical="center"/>
    </xf>
    <xf numFmtId="0" fontId="9" fillId="3" borderId="2" xfId="0" applyFont="1" applyFill="1" applyBorder="1">
      <alignment vertical="center"/>
    </xf>
    <xf numFmtId="0" fontId="9" fillId="2" borderId="2" xfId="0" applyFont="1" applyFill="1" applyBorder="1">
      <alignment vertical="center"/>
    </xf>
    <xf numFmtId="0" fontId="9" fillId="4" borderId="3" xfId="0" applyFont="1" applyFill="1" applyBorder="1" applyAlignment="1">
      <alignment horizontal="center" vertical="center"/>
    </xf>
    <xf numFmtId="0" fontId="9" fillId="2" borderId="4" xfId="0" applyFont="1" applyFill="1" applyBorder="1">
      <alignment vertical="center"/>
    </xf>
    <xf numFmtId="0" fontId="9" fillId="5" borderId="5" xfId="0" applyFont="1" applyFill="1" applyBorder="1">
      <alignment vertical="center"/>
    </xf>
    <xf numFmtId="0" fontId="9" fillId="2" borderId="5" xfId="0" applyFont="1" applyFill="1" applyBorder="1">
      <alignment vertical="center"/>
    </xf>
    <xf numFmtId="0" fontId="9" fillId="6" borderId="6" xfId="0" applyFont="1" applyFill="1" applyBorder="1">
      <alignment vertical="center"/>
    </xf>
    <xf numFmtId="0" fontId="9" fillId="8" borderId="5" xfId="0" applyFont="1" applyFill="1" applyBorder="1">
      <alignment vertical="center"/>
    </xf>
    <xf numFmtId="0" fontId="9" fillId="3" borderId="6" xfId="0" applyFont="1" applyFill="1" applyBorder="1">
      <alignment vertical="center"/>
    </xf>
    <xf numFmtId="0" fontId="9" fillId="2" borderId="7" xfId="0" applyFont="1" applyFill="1" applyBorder="1">
      <alignment vertical="center"/>
    </xf>
    <xf numFmtId="0" fontId="9" fillId="5" borderId="8" xfId="0" applyFont="1" applyFill="1" applyBorder="1">
      <alignment vertical="center"/>
    </xf>
    <xf numFmtId="0" fontId="9" fillId="2" borderId="8" xfId="0" applyFont="1" applyFill="1" applyBorder="1">
      <alignment vertical="center"/>
    </xf>
    <xf numFmtId="0" fontId="9" fillId="5" borderId="9" xfId="0" applyFont="1" applyFill="1" applyBorder="1">
      <alignment vertical="center"/>
    </xf>
    <xf numFmtId="0" fontId="9" fillId="6" borderId="9" xfId="0" applyFont="1" applyFill="1" applyBorder="1">
      <alignment vertical="center"/>
    </xf>
    <xf numFmtId="0" fontId="6" fillId="2" borderId="4" xfId="0" applyFont="1" applyFill="1" applyBorder="1">
      <alignment vertical="center"/>
    </xf>
    <xf numFmtId="0" fontId="11" fillId="2" borderId="5" xfId="0" applyFont="1" applyFill="1" applyBorder="1">
      <alignment vertical="center"/>
    </xf>
    <xf numFmtId="0" fontId="11" fillId="2" borderId="8" xfId="0" applyFont="1" applyFill="1" applyBorder="1">
      <alignment vertical="center"/>
    </xf>
    <xf numFmtId="0" fontId="0" fillId="12" borderId="0" xfId="0" applyFont="1" applyFill="1">
      <alignment vertical="center"/>
    </xf>
    <xf numFmtId="0" fontId="0" fillId="12" borderId="0" xfId="0" applyFont="1" applyFill="1" applyAlignment="1">
      <alignment vertical="center"/>
    </xf>
    <xf numFmtId="0" fontId="0" fillId="12" borderId="16" xfId="0" applyFont="1" applyFill="1" applyBorder="1" applyAlignment="1">
      <alignment horizontal="center" vertical="center" wrapText="1"/>
    </xf>
    <xf numFmtId="0" fontId="0" fillId="12" borderId="17" xfId="0" applyFont="1" applyFill="1" applyBorder="1" applyAlignment="1">
      <alignment horizontal="center" vertical="center" wrapText="1"/>
    </xf>
    <xf numFmtId="0" fontId="0" fillId="12" borderId="18" xfId="0" applyFont="1" applyFill="1" applyBorder="1" applyAlignment="1">
      <alignment horizontal="center" vertical="center" wrapText="1"/>
    </xf>
    <xf numFmtId="0" fontId="0" fillId="12" borderId="10" xfId="0" applyFont="1" applyFill="1" applyBorder="1" applyAlignment="1">
      <alignment horizontal="center" vertical="center" wrapText="1"/>
    </xf>
    <xf numFmtId="0" fontId="0" fillId="12" borderId="0" xfId="0" applyFont="1" applyFill="1" applyAlignment="1">
      <alignment horizontal="center" vertical="center" wrapText="1"/>
    </xf>
    <xf numFmtId="0" fontId="0" fillId="12" borderId="11" xfId="0" applyFont="1" applyFill="1" applyBorder="1" applyAlignment="1">
      <alignment horizontal="center" vertical="center" wrapText="1"/>
    </xf>
    <xf numFmtId="0" fontId="0" fillId="12" borderId="14" xfId="0" applyFont="1" applyFill="1" applyBorder="1" applyAlignment="1">
      <alignment horizontal="center" vertical="center" wrapText="1"/>
    </xf>
    <xf numFmtId="0" fontId="0" fillId="12" borderId="23" xfId="0" applyFont="1" applyFill="1" applyBorder="1" applyAlignment="1">
      <alignment horizontal="center" vertical="center" wrapText="1"/>
    </xf>
    <xf numFmtId="0" fontId="0" fillId="12" borderId="15" xfId="0" applyFont="1" applyFill="1" applyBorder="1" applyAlignment="1">
      <alignment horizontal="center" vertical="center" wrapText="1"/>
    </xf>
    <xf numFmtId="0" fontId="15" fillId="18" borderId="5" xfId="1" applyFont="1" applyFill="1" applyBorder="1" applyAlignment="1">
      <alignment horizontal="center" vertical="center"/>
    </xf>
    <xf numFmtId="0" fontId="0" fillId="12" borderId="5" xfId="0" applyFont="1" applyFill="1" applyBorder="1" applyAlignment="1">
      <alignment horizontal="center" vertical="center"/>
    </xf>
    <xf numFmtId="0" fontId="15" fillId="17" borderId="5" xfId="1" applyFont="1" applyFill="1" applyBorder="1" applyAlignment="1">
      <alignment horizontal="center" vertical="center"/>
    </xf>
    <xf numFmtId="0" fontId="15" fillId="19" borderId="5" xfId="1" applyFont="1" applyFill="1" applyBorder="1" applyAlignment="1">
      <alignment horizontal="center" vertical="center"/>
    </xf>
    <xf numFmtId="0" fontId="4" fillId="12" borderId="5" xfId="1" applyFont="1" applyFill="1" applyBorder="1" applyAlignment="1">
      <alignment horizontal="center" vertical="center"/>
    </xf>
    <xf numFmtId="0" fontId="15" fillId="16" borderId="5" xfId="1" applyFont="1" applyFill="1" applyBorder="1" applyAlignment="1">
      <alignment horizontal="center" vertical="center"/>
    </xf>
    <xf numFmtId="0" fontId="4" fillId="18" borderId="5" xfId="1" applyFont="1" applyFill="1" applyBorder="1" applyAlignment="1">
      <alignment horizontal="center" vertical="center"/>
    </xf>
    <xf numFmtId="0" fontId="4" fillId="17" borderId="5" xfId="1" applyFont="1" applyFill="1" applyBorder="1" applyAlignment="1">
      <alignment horizontal="center" vertical="center"/>
    </xf>
    <xf numFmtId="0" fontId="4" fillId="19" borderId="5" xfId="1" applyFont="1" applyFill="1" applyBorder="1" applyAlignment="1">
      <alignment horizontal="center" vertical="center"/>
    </xf>
    <xf numFmtId="0" fontId="15" fillId="15" borderId="5" xfId="1" applyFont="1" applyFill="1" applyBorder="1" applyAlignment="1">
      <alignment horizontal="center" vertical="center"/>
    </xf>
    <xf numFmtId="0" fontId="4" fillId="16" borderId="5" xfId="1" applyFont="1" applyFill="1" applyBorder="1" applyAlignment="1">
      <alignment horizontal="center" vertical="center"/>
    </xf>
    <xf numFmtId="0" fontId="4" fillId="15" borderId="5" xfId="1" applyFont="1" applyFill="1" applyBorder="1" applyAlignment="1">
      <alignment horizontal="center" vertical="center"/>
    </xf>
    <xf numFmtId="0" fontId="15" fillId="14" borderId="5" xfId="1" applyFont="1" applyFill="1" applyBorder="1" applyAlignment="1">
      <alignment horizontal="center" vertical="center"/>
    </xf>
    <xf numFmtId="0" fontId="0" fillId="12" borderId="27" xfId="0" applyFont="1" applyFill="1" applyBorder="1" applyAlignment="1">
      <alignment horizontal="center" vertical="center"/>
    </xf>
    <xf numFmtId="0" fontId="4" fillId="14" borderId="5" xfId="1" applyFont="1" applyFill="1" applyBorder="1" applyAlignment="1">
      <alignment horizontal="center" vertical="center"/>
    </xf>
    <xf numFmtId="0" fontId="4" fillId="18" borderId="5" xfId="0" applyFont="1" applyFill="1" applyBorder="1" applyAlignment="1">
      <alignment horizontal="center" vertical="center"/>
    </xf>
    <xf numFmtId="0" fontId="15" fillId="13" borderId="5" xfId="1" applyFont="1" applyFill="1" applyBorder="1" applyAlignment="1">
      <alignment horizontal="center" vertical="center"/>
    </xf>
    <xf numFmtId="0" fontId="4" fillId="13" borderId="5" xfId="1" applyFont="1" applyFill="1" applyBorder="1" applyAlignment="1">
      <alignment horizontal="center" vertical="center"/>
    </xf>
    <xf numFmtId="0" fontId="0" fillId="12" borderId="25" xfId="0" applyFont="1" applyFill="1" applyBorder="1" applyAlignment="1">
      <alignment horizontal="center" vertical="center"/>
    </xf>
    <xf numFmtId="0" fontId="0" fillId="12" borderId="0" xfId="0" applyFont="1" applyFill="1" applyBorder="1" applyAlignment="1">
      <alignment horizontal="center" vertical="center"/>
    </xf>
    <xf numFmtId="0" fontId="0" fillId="12" borderId="26" xfId="0" applyFont="1" applyFill="1" applyBorder="1" applyAlignment="1">
      <alignment horizontal="center" vertical="center"/>
    </xf>
    <xf numFmtId="0" fontId="0" fillId="12" borderId="28" xfId="0" applyFont="1" applyFill="1" applyBorder="1" applyAlignment="1">
      <alignment horizontal="center" vertical="center"/>
    </xf>
    <xf numFmtId="0" fontId="0" fillId="12" borderId="29" xfId="0" applyFont="1" applyFill="1" applyBorder="1" applyAlignment="1">
      <alignment horizontal="center" vertical="center"/>
    </xf>
    <xf numFmtId="0" fontId="0" fillId="12" borderId="30" xfId="0" applyFont="1" applyFill="1" applyBorder="1" applyAlignment="1">
      <alignment horizontal="center" vertical="center"/>
    </xf>
    <xf numFmtId="0" fontId="1" fillId="7" borderId="10" xfId="0" applyFont="1" applyFill="1" applyBorder="1" applyAlignment="1">
      <alignment horizontal="left" vertical="top" wrapText="1"/>
    </xf>
    <xf numFmtId="0" fontId="1" fillId="7" borderId="11" xfId="0" applyFont="1" applyFill="1" applyBorder="1" applyAlignment="1">
      <alignment horizontal="left" vertical="top" wrapText="1"/>
    </xf>
    <xf numFmtId="0" fontId="1" fillId="7" borderId="12" xfId="0" applyFont="1" applyFill="1" applyBorder="1" applyAlignment="1">
      <alignment horizontal="left" vertical="top" wrapText="1"/>
    </xf>
    <xf numFmtId="0" fontId="1" fillId="7" borderId="13" xfId="0" applyFont="1" applyFill="1" applyBorder="1" applyAlignment="1">
      <alignment horizontal="left" vertical="top" wrapText="1"/>
    </xf>
    <xf numFmtId="0" fontId="1" fillId="7" borderId="10" xfId="0" applyFont="1" applyFill="1" applyBorder="1" applyAlignment="1">
      <alignment vertical="top" wrapText="1"/>
    </xf>
    <xf numFmtId="0" fontId="1" fillId="7" borderId="11" xfId="0" applyFont="1" applyFill="1" applyBorder="1" applyAlignment="1">
      <alignment vertical="top" wrapText="1"/>
    </xf>
    <xf numFmtId="0" fontId="1" fillId="7" borderId="14" xfId="0" applyFont="1" applyFill="1" applyBorder="1" applyAlignment="1">
      <alignment vertical="top" wrapText="1"/>
    </xf>
    <xf numFmtId="0" fontId="1" fillId="7" borderId="15" xfId="0" applyFont="1" applyFill="1" applyBorder="1" applyAlignment="1">
      <alignment vertical="top" wrapText="1"/>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3" borderId="19" xfId="0" applyFont="1" applyFill="1" applyBorder="1" applyAlignment="1">
      <alignment horizontal="center" vertical="center"/>
    </xf>
    <xf numFmtId="0" fontId="2" fillId="3" borderId="20" xfId="0" applyFont="1" applyFill="1" applyBorder="1" applyAlignment="1">
      <alignment horizontal="center" vertical="center"/>
    </xf>
    <xf numFmtId="0" fontId="2" fillId="3" borderId="21" xfId="0" applyFont="1" applyFill="1" applyBorder="1" applyAlignment="1">
      <alignment horizontal="center" vertical="center"/>
    </xf>
    <xf numFmtId="0" fontId="1" fillId="2" borderId="0" xfId="0" applyFont="1" applyFill="1" applyBorder="1" applyAlignment="1">
      <alignment horizontal="left" vertical="top" wrapText="1"/>
    </xf>
    <xf numFmtId="0" fontId="9" fillId="3" borderId="19" xfId="0" applyFont="1" applyFill="1" applyBorder="1" applyAlignment="1">
      <alignment horizontal="center" vertical="center"/>
    </xf>
    <xf numFmtId="0" fontId="10" fillId="3" borderId="20" xfId="0" applyFont="1" applyFill="1" applyBorder="1" applyAlignment="1">
      <alignment horizontal="center" vertical="center"/>
    </xf>
    <xf numFmtId="0" fontId="10" fillId="3" borderId="21" xfId="0" applyFont="1" applyFill="1" applyBorder="1" applyAlignment="1">
      <alignment horizontal="center" vertical="center"/>
    </xf>
    <xf numFmtId="0" fontId="9" fillId="7" borderId="10" xfId="0" applyFont="1" applyFill="1" applyBorder="1" applyAlignment="1">
      <alignment horizontal="left" vertical="top" wrapText="1"/>
    </xf>
    <xf numFmtId="0" fontId="9" fillId="7" borderId="11" xfId="0" applyFont="1" applyFill="1" applyBorder="1" applyAlignment="1">
      <alignment horizontal="left" vertical="top" wrapText="1"/>
    </xf>
    <xf numFmtId="0" fontId="9" fillId="7" borderId="12" xfId="0" applyFont="1" applyFill="1" applyBorder="1" applyAlignment="1">
      <alignment horizontal="left" vertical="top" wrapText="1"/>
    </xf>
    <xf numFmtId="0" fontId="9" fillId="7" borderId="13" xfId="0" applyFont="1" applyFill="1" applyBorder="1" applyAlignment="1">
      <alignment horizontal="left" vertical="top" wrapText="1"/>
    </xf>
    <xf numFmtId="0" fontId="9" fillId="7" borderId="10" xfId="0" applyFont="1" applyFill="1" applyBorder="1" applyAlignment="1">
      <alignment vertical="top" wrapText="1"/>
    </xf>
    <xf numFmtId="0" fontId="9" fillId="7" borderId="11" xfId="0" applyFont="1" applyFill="1" applyBorder="1" applyAlignment="1">
      <alignment vertical="top" wrapText="1"/>
    </xf>
    <xf numFmtId="0" fontId="9" fillId="7" borderId="14" xfId="0" applyFont="1" applyFill="1" applyBorder="1" applyAlignment="1">
      <alignment vertical="top" wrapText="1"/>
    </xf>
    <xf numFmtId="0" fontId="9" fillId="7" borderId="15" xfId="0" applyFont="1" applyFill="1" applyBorder="1" applyAlignment="1">
      <alignment vertical="top" wrapText="1"/>
    </xf>
    <xf numFmtId="0" fontId="9" fillId="2" borderId="16" xfId="0" applyFont="1" applyFill="1" applyBorder="1" applyAlignment="1">
      <alignment horizontal="left" vertical="top" wrapText="1"/>
    </xf>
    <xf numFmtId="0" fontId="9" fillId="2" borderId="17" xfId="0" applyFont="1" applyFill="1" applyBorder="1" applyAlignment="1">
      <alignment horizontal="left" vertical="top" wrapText="1"/>
    </xf>
    <xf numFmtId="0" fontId="9" fillId="2" borderId="18" xfId="0" applyFont="1" applyFill="1" applyBorder="1" applyAlignment="1">
      <alignment horizontal="left" vertical="top" wrapText="1"/>
    </xf>
    <xf numFmtId="0" fontId="9" fillId="2" borderId="10" xfId="0" applyFont="1" applyFill="1" applyBorder="1" applyAlignment="1">
      <alignment horizontal="left" vertical="top" wrapText="1"/>
    </xf>
    <xf numFmtId="0" fontId="9" fillId="2" borderId="0" xfId="0" applyFont="1" applyFill="1" applyAlignment="1">
      <alignment horizontal="left" vertical="top" wrapText="1"/>
    </xf>
    <xf numFmtId="0" fontId="9" fillId="2" borderId="11" xfId="0" applyFont="1" applyFill="1" applyBorder="1" applyAlignment="1">
      <alignment horizontal="left" vertical="top" wrapText="1"/>
    </xf>
    <xf numFmtId="0" fontId="1" fillId="3" borderId="19" xfId="0" applyFont="1" applyFill="1" applyBorder="1" applyAlignment="1">
      <alignment horizontal="center" vertical="center" wrapText="1"/>
    </xf>
    <xf numFmtId="0" fontId="2" fillId="3" borderId="20" xfId="0" applyFont="1" applyFill="1" applyBorder="1" applyAlignment="1">
      <alignment horizontal="center" vertical="center" wrapText="1"/>
    </xf>
    <xf numFmtId="0" fontId="2" fillId="3" borderId="21" xfId="0" applyFont="1" applyFill="1" applyBorder="1" applyAlignment="1">
      <alignment horizontal="center" vertical="center" wrapText="1"/>
    </xf>
    <xf numFmtId="0" fontId="1" fillId="2" borderId="14" xfId="0" applyFont="1" applyFill="1" applyBorder="1" applyAlignment="1">
      <alignment horizontal="left" vertical="top" wrapText="1"/>
    </xf>
    <xf numFmtId="0" fontId="1" fillId="2" borderId="23" xfId="0" applyFont="1" applyFill="1" applyBorder="1" applyAlignment="1">
      <alignment horizontal="left" vertical="top" wrapText="1"/>
    </xf>
    <xf numFmtId="0" fontId="1" fillId="2" borderId="15"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7" borderId="16" xfId="0" applyFont="1" applyFill="1" applyBorder="1" applyAlignment="1">
      <alignment horizontal="left" vertical="top" wrapText="1"/>
    </xf>
    <xf numFmtId="0" fontId="1" fillId="7" borderId="18" xfId="0" applyFont="1" applyFill="1" applyBorder="1" applyAlignment="1">
      <alignment horizontal="left" vertical="top" wrapText="1"/>
    </xf>
    <xf numFmtId="0" fontId="1" fillId="7" borderId="16" xfId="0" applyFont="1" applyFill="1" applyBorder="1" applyAlignment="1">
      <alignment vertical="top" wrapText="1"/>
    </xf>
    <xf numFmtId="0" fontId="1" fillId="7" borderId="18" xfId="0" applyFont="1" applyFill="1" applyBorder="1" applyAlignment="1">
      <alignment vertical="top" wrapText="1"/>
    </xf>
    <xf numFmtId="0" fontId="6" fillId="2" borderId="16" xfId="0" applyFont="1" applyFill="1" applyBorder="1" applyAlignment="1">
      <alignment horizontal="left" vertical="top" wrapText="1"/>
    </xf>
    <xf numFmtId="0" fontId="6" fillId="2" borderId="17" xfId="0" applyFont="1" applyFill="1" applyBorder="1" applyAlignment="1">
      <alignment horizontal="left" vertical="top" wrapText="1"/>
    </xf>
    <xf numFmtId="0" fontId="6" fillId="2" borderId="18" xfId="0" applyFont="1" applyFill="1" applyBorder="1" applyAlignment="1">
      <alignment horizontal="left" vertical="top" wrapText="1"/>
    </xf>
    <xf numFmtId="0" fontId="6" fillId="2" borderId="10" xfId="0" applyFont="1" applyFill="1" applyBorder="1" applyAlignment="1">
      <alignment horizontal="left" vertical="top" wrapText="1"/>
    </xf>
    <xf numFmtId="0" fontId="6" fillId="2" borderId="0" xfId="0" applyFont="1" applyFill="1" applyAlignment="1">
      <alignment horizontal="left" vertical="top" wrapText="1"/>
    </xf>
    <xf numFmtId="0" fontId="6" fillId="2" borderId="11" xfId="0" applyFont="1" applyFill="1" applyBorder="1" applyAlignment="1">
      <alignment horizontal="left" vertical="top" wrapText="1"/>
    </xf>
    <xf numFmtId="0" fontId="3" fillId="7" borderId="10" xfId="3" applyFont="1" applyFill="1" applyBorder="1" applyAlignment="1">
      <alignment horizontal="center" vertical="center" wrapText="1"/>
    </xf>
    <xf numFmtId="0" fontId="3" fillId="7" borderId="11" xfId="3" applyFont="1" applyFill="1" applyBorder="1" applyAlignment="1">
      <alignment horizontal="center" vertical="center"/>
    </xf>
    <xf numFmtId="0" fontId="3" fillId="7" borderId="10" xfId="3" applyFont="1" applyFill="1" applyBorder="1" applyAlignment="1">
      <alignment horizontal="center" vertical="center"/>
    </xf>
    <xf numFmtId="0" fontId="3" fillId="7" borderId="12" xfId="3" applyFont="1" applyFill="1" applyBorder="1" applyAlignment="1">
      <alignment horizontal="center" vertical="center"/>
    </xf>
    <xf numFmtId="0" fontId="3" fillId="7" borderId="13" xfId="3" applyFont="1" applyFill="1" applyBorder="1" applyAlignment="1">
      <alignment horizontal="center" vertical="center"/>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6" fillId="3" borderId="19" xfId="0" applyFont="1" applyFill="1" applyBorder="1" applyAlignment="1">
      <alignment horizontal="center" vertical="center"/>
    </xf>
    <xf numFmtId="0" fontId="7" fillId="3" borderId="20" xfId="0" applyFont="1" applyFill="1" applyBorder="1" applyAlignment="1">
      <alignment horizontal="center" vertical="center"/>
    </xf>
    <xf numFmtId="0" fontId="7" fillId="3" borderId="21" xfId="0" applyFont="1" applyFill="1" applyBorder="1" applyAlignment="1">
      <alignment horizontal="center" vertical="center"/>
    </xf>
    <xf numFmtId="0" fontId="6" fillId="7" borderId="10" xfId="0" applyFont="1" applyFill="1" applyBorder="1" applyAlignment="1">
      <alignment horizontal="left" vertical="top" wrapText="1"/>
    </xf>
    <xf numFmtId="0" fontId="6" fillId="7" borderId="11" xfId="0" applyFont="1" applyFill="1" applyBorder="1" applyAlignment="1">
      <alignment horizontal="left" vertical="top" wrapText="1"/>
    </xf>
    <xf numFmtId="0" fontId="6" fillId="7" borderId="12" xfId="0" applyFont="1" applyFill="1" applyBorder="1" applyAlignment="1">
      <alignment horizontal="left" vertical="top" wrapText="1"/>
    </xf>
    <xf numFmtId="0" fontId="6" fillId="7" borderId="13" xfId="0" applyFont="1" applyFill="1" applyBorder="1" applyAlignment="1">
      <alignment horizontal="left" vertical="top" wrapText="1"/>
    </xf>
    <xf numFmtId="0" fontId="6" fillId="7" borderId="10" xfId="0" applyFont="1" applyFill="1" applyBorder="1" applyAlignment="1">
      <alignment vertical="top" wrapText="1"/>
    </xf>
    <xf numFmtId="0" fontId="6" fillId="7" borderId="11" xfId="0" applyFont="1" applyFill="1" applyBorder="1" applyAlignment="1">
      <alignment vertical="top" wrapText="1"/>
    </xf>
    <xf numFmtId="0" fontId="6" fillId="7" borderId="14" xfId="0" applyFont="1" applyFill="1" applyBorder="1" applyAlignment="1">
      <alignment vertical="top" wrapText="1"/>
    </xf>
    <xf numFmtId="0" fontId="6" fillId="7" borderId="15" xfId="0" applyFont="1" applyFill="1" applyBorder="1" applyAlignment="1">
      <alignment vertical="top" wrapText="1"/>
    </xf>
    <xf numFmtId="0" fontId="1" fillId="3" borderId="19" xfId="0" applyFont="1" applyFill="1" applyBorder="1" applyAlignment="1">
      <alignment horizontal="center" vertical="top"/>
    </xf>
    <xf numFmtId="0" fontId="2" fillId="3" borderId="20" xfId="0" applyFont="1" applyFill="1" applyBorder="1" applyAlignment="1">
      <alignment horizontal="center" vertical="top"/>
    </xf>
    <xf numFmtId="0" fontId="2" fillId="3" borderId="21" xfId="0" applyFont="1" applyFill="1" applyBorder="1" applyAlignment="1">
      <alignment horizontal="center" vertical="top"/>
    </xf>
    <xf numFmtId="0" fontId="1" fillId="7" borderId="14" xfId="0" applyFont="1" applyFill="1" applyBorder="1" applyAlignment="1">
      <alignment horizontal="left" vertical="top" wrapText="1"/>
    </xf>
    <xf numFmtId="0" fontId="1" fillId="7" borderId="15" xfId="0" applyFont="1" applyFill="1" applyBorder="1" applyAlignment="1">
      <alignment horizontal="left" vertical="top" wrapText="1"/>
    </xf>
  </cellXfs>
  <cellStyles count="4">
    <cellStyle name="常规" xfId="0" builtinId="0"/>
    <cellStyle name="常规 2" xfId="2" xr:uid="{00000000-0005-0000-0000-000031000000}"/>
    <cellStyle name="常规 3" xfId="3" xr:uid="{00000000-0005-0000-0000-000032000000}"/>
    <cellStyle name="超链接" xfId="1" builtinId="8"/>
  </cellStyles>
  <dxfs count="2338">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BF8F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BF8F0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548235"/>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rgb="FF7030A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000000"/>
        </patternFill>
      </fill>
    </dxf>
    <dxf>
      <fill>
        <patternFill patternType="solid">
          <bgColor rgb="FF548235"/>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patternFill>
      </fill>
    </dxf>
    <dxf>
      <fill>
        <patternFill patternType="solid">
          <bgColor theme="7"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00B05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6FC14"/>
      <color rgb="FFF4F2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jpe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jpeg"/><Relationship Id="rId13" Type="http://schemas.openxmlformats.org/officeDocument/2006/relationships/image" Target="../media/image23.jpe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jpeg"/><Relationship Id="rId2" Type="http://schemas.openxmlformats.org/officeDocument/2006/relationships/image" Target="../media/image12.jpeg"/><Relationship Id="rId1" Type="http://schemas.openxmlformats.org/officeDocument/2006/relationships/image" Target="../media/image11.png"/><Relationship Id="rId6" Type="http://schemas.openxmlformats.org/officeDocument/2006/relationships/image" Target="../media/image16.jpeg"/><Relationship Id="rId11" Type="http://schemas.openxmlformats.org/officeDocument/2006/relationships/image" Target="../media/image21.png"/><Relationship Id="rId5" Type="http://schemas.openxmlformats.org/officeDocument/2006/relationships/image" Target="../media/image15.jpe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jpeg"/></Relationships>
</file>

<file path=xl/drawings/_rels/drawing3.xml.rels><?xml version="1.0" encoding="UTF-8" standalone="yes"?>
<Relationships xmlns="http://schemas.openxmlformats.org/package/2006/relationships"><Relationship Id="rId8" Type="http://schemas.openxmlformats.org/officeDocument/2006/relationships/image" Target="../media/image31.png"/><Relationship Id="rId3" Type="http://schemas.openxmlformats.org/officeDocument/2006/relationships/image" Target="../media/image26.png"/><Relationship Id="rId7" Type="http://schemas.openxmlformats.org/officeDocument/2006/relationships/image" Target="../media/image30.png"/><Relationship Id="rId2" Type="http://schemas.openxmlformats.org/officeDocument/2006/relationships/image" Target="../media/image25.jpe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jpeg"/><Relationship Id="rId5" Type="http://schemas.openxmlformats.org/officeDocument/2006/relationships/image" Target="../media/image28.png"/><Relationship Id="rId10" Type="http://schemas.openxmlformats.org/officeDocument/2006/relationships/image" Target="../media/image33.png"/><Relationship Id="rId4" Type="http://schemas.openxmlformats.org/officeDocument/2006/relationships/image" Target="../media/image27.png"/><Relationship Id="rId9" Type="http://schemas.openxmlformats.org/officeDocument/2006/relationships/image" Target="../media/image32.png"/></Relationships>
</file>

<file path=xl/drawings/_rels/drawing4.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jpeg"/><Relationship Id="rId18" Type="http://schemas.openxmlformats.org/officeDocument/2006/relationships/image" Target="../media/image52.jpeg"/><Relationship Id="rId3" Type="http://schemas.openxmlformats.org/officeDocument/2006/relationships/image" Target="../media/image37.jpeg"/><Relationship Id="rId21" Type="http://schemas.openxmlformats.org/officeDocument/2006/relationships/image" Target="../media/image55.png"/><Relationship Id="rId7" Type="http://schemas.openxmlformats.org/officeDocument/2006/relationships/image" Target="../media/image41.png"/><Relationship Id="rId12" Type="http://schemas.openxmlformats.org/officeDocument/2006/relationships/image" Target="../media/image46.jpeg"/><Relationship Id="rId17" Type="http://schemas.openxmlformats.org/officeDocument/2006/relationships/image" Target="../media/image51.jpeg"/><Relationship Id="rId2" Type="http://schemas.openxmlformats.org/officeDocument/2006/relationships/image" Target="../media/image36.png"/><Relationship Id="rId16" Type="http://schemas.openxmlformats.org/officeDocument/2006/relationships/image" Target="../media/image50.jpeg"/><Relationship Id="rId20" Type="http://schemas.openxmlformats.org/officeDocument/2006/relationships/image" Target="../media/image54.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jpeg"/><Relationship Id="rId5" Type="http://schemas.openxmlformats.org/officeDocument/2006/relationships/image" Target="../media/image39.png"/><Relationship Id="rId15" Type="http://schemas.openxmlformats.org/officeDocument/2006/relationships/image" Target="../media/image49.jpeg"/><Relationship Id="rId10" Type="http://schemas.openxmlformats.org/officeDocument/2006/relationships/image" Target="../media/image44.png"/><Relationship Id="rId19" Type="http://schemas.openxmlformats.org/officeDocument/2006/relationships/image" Target="../media/image53.png"/><Relationship Id="rId4" Type="http://schemas.openxmlformats.org/officeDocument/2006/relationships/image" Target="../media/image38.jpeg"/><Relationship Id="rId9" Type="http://schemas.openxmlformats.org/officeDocument/2006/relationships/image" Target="../media/image43.png"/><Relationship Id="rId14" Type="http://schemas.openxmlformats.org/officeDocument/2006/relationships/image" Target="../media/image48.jpeg"/><Relationship Id="rId22" Type="http://schemas.openxmlformats.org/officeDocument/2006/relationships/image" Target="NULL" TargetMode="External"/></Relationships>
</file>

<file path=xl/drawings/_rels/drawing5.xml.rels><?xml version="1.0" encoding="UTF-8" standalone="yes"?>
<Relationships xmlns="http://schemas.openxmlformats.org/package/2006/relationships"><Relationship Id="rId3" Type="http://schemas.openxmlformats.org/officeDocument/2006/relationships/image" Target="NULL" TargetMode="External"/><Relationship Id="rId2" Type="http://schemas.openxmlformats.org/officeDocument/2006/relationships/image" Target="../media/image57.png"/><Relationship Id="rId1" Type="http://schemas.openxmlformats.org/officeDocument/2006/relationships/image" Target="../media/image56.jpeg"/></Relationships>
</file>

<file path=xl/drawings/_rels/drawing6.xml.rels><?xml version="1.0" encoding="UTF-8" standalone="yes"?>
<Relationships xmlns="http://schemas.openxmlformats.org/package/2006/relationships"><Relationship Id="rId8" Type="http://schemas.openxmlformats.org/officeDocument/2006/relationships/image" Target="../media/image65.jpeg"/><Relationship Id="rId13" Type="http://schemas.openxmlformats.org/officeDocument/2006/relationships/image" Target="../media/image70.png"/><Relationship Id="rId3" Type="http://schemas.openxmlformats.org/officeDocument/2006/relationships/image" Target="../media/image60.png"/><Relationship Id="rId7" Type="http://schemas.openxmlformats.org/officeDocument/2006/relationships/image" Target="../media/image64.jpeg"/><Relationship Id="rId12" Type="http://schemas.openxmlformats.org/officeDocument/2006/relationships/image" Target="../media/image69.png"/><Relationship Id="rId2" Type="http://schemas.openxmlformats.org/officeDocument/2006/relationships/image" Target="../media/image59.jpeg"/><Relationship Id="rId1" Type="http://schemas.openxmlformats.org/officeDocument/2006/relationships/image" Target="../media/image58.jpeg"/><Relationship Id="rId6" Type="http://schemas.openxmlformats.org/officeDocument/2006/relationships/image" Target="../media/image63.png"/><Relationship Id="rId11" Type="http://schemas.openxmlformats.org/officeDocument/2006/relationships/image" Target="../media/image68.jpeg"/><Relationship Id="rId5" Type="http://schemas.openxmlformats.org/officeDocument/2006/relationships/image" Target="../media/image62.png"/><Relationship Id="rId10" Type="http://schemas.openxmlformats.org/officeDocument/2006/relationships/image" Target="../media/image67.jpeg"/><Relationship Id="rId4" Type="http://schemas.openxmlformats.org/officeDocument/2006/relationships/image" Target="../media/image61.png"/><Relationship Id="rId9" Type="http://schemas.openxmlformats.org/officeDocument/2006/relationships/image" Target="../media/image66.jpeg"/><Relationship Id="rId14" Type="http://schemas.openxmlformats.org/officeDocument/2006/relationships/image" Target="../media/image71.jpeg"/></Relationships>
</file>

<file path=xl/drawings/_rels/drawing7.xml.rels><?xml version="1.0" encoding="UTF-8" standalone="yes"?>
<Relationships xmlns="http://schemas.openxmlformats.org/package/2006/relationships"><Relationship Id="rId8" Type="http://schemas.openxmlformats.org/officeDocument/2006/relationships/image" Target="../media/image79.GIF"/><Relationship Id="rId13" Type="http://schemas.openxmlformats.org/officeDocument/2006/relationships/image" Target="../media/image84.png"/><Relationship Id="rId18" Type="http://schemas.openxmlformats.org/officeDocument/2006/relationships/image" Target="../media/image89.jpeg"/><Relationship Id="rId3" Type="http://schemas.openxmlformats.org/officeDocument/2006/relationships/image" Target="../media/image74.png"/><Relationship Id="rId7" Type="http://schemas.openxmlformats.org/officeDocument/2006/relationships/image" Target="../media/image78.png"/><Relationship Id="rId12" Type="http://schemas.openxmlformats.org/officeDocument/2006/relationships/image" Target="../media/image83.png"/><Relationship Id="rId17" Type="http://schemas.openxmlformats.org/officeDocument/2006/relationships/image" Target="../media/image88.jpeg"/><Relationship Id="rId2" Type="http://schemas.openxmlformats.org/officeDocument/2006/relationships/image" Target="../media/image73.jpeg"/><Relationship Id="rId16" Type="http://schemas.openxmlformats.org/officeDocument/2006/relationships/image" Target="../media/image87.png"/><Relationship Id="rId20" Type="http://schemas.openxmlformats.org/officeDocument/2006/relationships/image" Target="../media/image91.jpeg"/><Relationship Id="rId1" Type="http://schemas.openxmlformats.org/officeDocument/2006/relationships/image" Target="../media/image72.jpeg"/><Relationship Id="rId6" Type="http://schemas.openxmlformats.org/officeDocument/2006/relationships/image" Target="../media/image77.png"/><Relationship Id="rId11" Type="http://schemas.openxmlformats.org/officeDocument/2006/relationships/image" Target="../media/image82.png"/><Relationship Id="rId5" Type="http://schemas.openxmlformats.org/officeDocument/2006/relationships/image" Target="../media/image76.png"/><Relationship Id="rId15" Type="http://schemas.openxmlformats.org/officeDocument/2006/relationships/image" Target="../media/image86.png"/><Relationship Id="rId10" Type="http://schemas.openxmlformats.org/officeDocument/2006/relationships/image" Target="../media/image81.png"/><Relationship Id="rId19" Type="http://schemas.openxmlformats.org/officeDocument/2006/relationships/image" Target="../media/image90.jpeg"/><Relationship Id="rId4" Type="http://schemas.openxmlformats.org/officeDocument/2006/relationships/image" Target="../media/image75.png"/><Relationship Id="rId9" Type="http://schemas.openxmlformats.org/officeDocument/2006/relationships/image" Target="../media/image80.jpeg"/><Relationship Id="rId14" Type="http://schemas.openxmlformats.org/officeDocument/2006/relationships/image" Target="../media/image85.png"/></Relationships>
</file>

<file path=xl/drawings/_rels/drawing8.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jpeg"/><Relationship Id="rId1" Type="http://schemas.openxmlformats.org/officeDocument/2006/relationships/image" Target="../media/image92.jpeg"/><Relationship Id="rId4" Type="http://schemas.openxmlformats.org/officeDocument/2006/relationships/image" Target="../media/image95.jpeg"/></Relationships>
</file>

<file path=xl/drawings/drawing1.xml><?xml version="1.0" encoding="utf-8"?>
<xdr:wsDr xmlns:xdr="http://schemas.openxmlformats.org/drawingml/2006/spreadsheetDrawing" xmlns:a="http://schemas.openxmlformats.org/drawingml/2006/main">
  <xdr:twoCellAnchor>
    <xdr:from>
      <xdr:col>1</xdr:col>
      <xdr:colOff>205740</xdr:colOff>
      <xdr:row>14</xdr:row>
      <xdr:rowOff>55245</xdr:rowOff>
    </xdr:from>
    <xdr:to>
      <xdr:col>4</xdr:col>
      <xdr:colOff>260985</xdr:colOff>
      <xdr:row>22</xdr:row>
      <xdr:rowOff>82550</xdr:rowOff>
    </xdr:to>
    <xdr:pic>
      <xdr:nvPicPr>
        <xdr:cNvPr id="2" name="Picture 20">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rcRect t="11830"/>
        <a:stretch>
          <a:fillRect/>
        </a:stretch>
      </xdr:blipFill>
      <xdr:spPr>
        <a:xfrm>
          <a:off x="814705" y="2188845"/>
          <a:ext cx="1882140" cy="1246505"/>
        </a:xfrm>
        <a:prstGeom prst="rect">
          <a:avLst/>
        </a:prstGeom>
        <a:noFill/>
        <a:ln w="9525">
          <a:noFill/>
        </a:ln>
      </xdr:spPr>
    </xdr:pic>
    <xdr:clientData/>
  </xdr:twoCellAnchor>
  <xdr:twoCellAnchor>
    <xdr:from>
      <xdr:col>16</xdr:col>
      <xdr:colOff>0</xdr:colOff>
      <xdr:row>13</xdr:row>
      <xdr:rowOff>0</xdr:rowOff>
    </xdr:from>
    <xdr:to>
      <xdr:col>19</xdr:col>
      <xdr:colOff>374650</xdr:colOff>
      <xdr:row>19</xdr:row>
      <xdr:rowOff>183515</xdr:rowOff>
    </xdr:to>
    <xdr:pic>
      <xdr:nvPicPr>
        <xdr:cNvPr id="3" name=" " descr=" ">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rcRect/>
        <a:stretch>
          <a:fillRect/>
        </a:stretch>
      </xdr:blipFill>
      <xdr:spPr>
        <a:xfrm>
          <a:off x="9743440" y="1981200"/>
          <a:ext cx="2201545" cy="1066800"/>
        </a:xfrm>
        <a:prstGeom prst="rect">
          <a:avLst/>
        </a:prstGeom>
        <a:noFill/>
        <a:ln>
          <a:noFill/>
        </a:ln>
        <a:effectLst/>
      </xdr:spPr>
    </xdr:pic>
    <xdr:clientData/>
  </xdr:twoCellAnchor>
  <xdr:twoCellAnchor>
    <xdr:from>
      <xdr:col>6</xdr:col>
      <xdr:colOff>205740</xdr:colOff>
      <xdr:row>40</xdr:row>
      <xdr:rowOff>78105</xdr:rowOff>
    </xdr:from>
    <xdr:to>
      <xdr:col>9</xdr:col>
      <xdr:colOff>313055</xdr:colOff>
      <xdr:row>48</xdr:row>
      <xdr:rowOff>138430</xdr:rowOff>
    </xdr:to>
    <xdr:pic>
      <xdr:nvPicPr>
        <xdr:cNvPr id="4" name="Picture 27">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3859530" y="6174105"/>
          <a:ext cx="1934210" cy="1279525"/>
        </a:xfrm>
        <a:prstGeom prst="rect">
          <a:avLst/>
        </a:prstGeom>
        <a:noFill/>
        <a:ln w="9525">
          <a:noFill/>
        </a:ln>
      </xdr:spPr>
    </xdr:pic>
    <xdr:clientData/>
  </xdr:twoCellAnchor>
  <xdr:twoCellAnchor>
    <xdr:from>
      <xdr:col>11</xdr:col>
      <xdr:colOff>160020</xdr:colOff>
      <xdr:row>40</xdr:row>
      <xdr:rowOff>32385</xdr:rowOff>
    </xdr:from>
    <xdr:to>
      <xdr:col>14</xdr:col>
      <xdr:colOff>459105</xdr:colOff>
      <xdr:row>48</xdr:row>
      <xdr:rowOff>114300</xdr:rowOff>
    </xdr:to>
    <xdr:pic>
      <xdr:nvPicPr>
        <xdr:cNvPr id="5" name="图片 4"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6858635" y="6128385"/>
          <a:ext cx="2125980" cy="1301115"/>
        </a:xfrm>
        <a:prstGeom prst="rect">
          <a:avLst/>
        </a:prstGeom>
        <a:noFill/>
        <a:ln>
          <a:noFill/>
        </a:ln>
        <a:effectLst/>
      </xdr:spPr>
    </xdr:pic>
    <xdr:clientData/>
  </xdr:twoCellAnchor>
  <xdr:twoCellAnchor>
    <xdr:from>
      <xdr:col>1</xdr:col>
      <xdr:colOff>114300</xdr:colOff>
      <xdr:row>118</xdr:row>
      <xdr:rowOff>161925</xdr:rowOff>
    </xdr:from>
    <xdr:to>
      <xdr:col>4</xdr:col>
      <xdr:colOff>499110</xdr:colOff>
      <xdr:row>125</xdr:row>
      <xdr:rowOff>161925</xdr:rowOff>
    </xdr:to>
    <xdr:pic>
      <xdr:nvPicPr>
        <xdr:cNvPr id="6" name="图片 5" descr="(WGMSK7VEECB1P{~H5KXE%L">
          <a:extLst>
            <a:ext uri="{FF2B5EF4-FFF2-40B4-BE49-F238E27FC236}">
              <a16:creationId xmlns:a16="http://schemas.microsoft.com/office/drawing/2014/main" id="{00000000-0008-0000-0100-000006000000}"/>
            </a:ext>
          </a:extLst>
        </xdr:cNvPr>
        <xdr:cNvPicPr/>
      </xdr:nvPicPr>
      <xdr:blipFill>
        <a:blip xmlns:r="http://schemas.openxmlformats.org/officeDocument/2006/relationships" r:embed="rId5"/>
        <a:srcRect/>
        <a:stretch>
          <a:fillRect/>
        </a:stretch>
      </xdr:blipFill>
      <xdr:spPr>
        <a:xfrm>
          <a:off x="723265" y="18135600"/>
          <a:ext cx="2211705" cy="1066800"/>
        </a:xfrm>
        <a:prstGeom prst="rect">
          <a:avLst/>
        </a:prstGeom>
        <a:noFill/>
        <a:ln w="9525" cap="flat" cmpd="sng">
          <a:noFill/>
          <a:prstDash val="solid"/>
          <a:miter/>
        </a:ln>
        <a:effectLst/>
      </xdr:spPr>
    </xdr:pic>
    <xdr:clientData/>
  </xdr:twoCellAnchor>
  <xdr:twoCellAnchor editAs="oneCell">
    <xdr:from>
      <xdr:col>17</xdr:col>
      <xdr:colOff>57302</xdr:colOff>
      <xdr:row>119</xdr:row>
      <xdr:rowOff>0</xdr:rowOff>
    </xdr:from>
    <xdr:to>
      <xdr:col>18</xdr:col>
      <xdr:colOff>600075</xdr:colOff>
      <xdr:row>126</xdr:row>
      <xdr:rowOff>121476</xdr:rowOff>
    </xdr:to>
    <xdr:pic>
      <xdr:nvPicPr>
        <xdr:cNvPr id="7" name="图片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10409555" y="18135600"/>
          <a:ext cx="1151890" cy="1188085"/>
        </a:xfrm>
        <a:prstGeom prst="rect">
          <a:avLst/>
        </a:prstGeom>
      </xdr:spPr>
    </xdr:pic>
    <xdr:clientData/>
  </xdr:twoCellAnchor>
  <xdr:twoCellAnchor editAs="oneCell">
    <xdr:from>
      <xdr:col>2</xdr:col>
      <xdr:colOff>66675</xdr:colOff>
      <xdr:row>145</xdr:row>
      <xdr:rowOff>9525</xdr:rowOff>
    </xdr:from>
    <xdr:to>
      <xdr:col>4</xdr:col>
      <xdr:colOff>0</xdr:colOff>
      <xdr:row>152</xdr:row>
      <xdr:rowOff>131001</xdr:rowOff>
    </xdr:to>
    <xdr:pic>
      <xdr:nvPicPr>
        <xdr:cNvPr id="8" name="图片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1284605" y="22107525"/>
          <a:ext cx="1151255" cy="1188085"/>
        </a:xfrm>
        <a:prstGeom prst="rect">
          <a:avLst/>
        </a:prstGeom>
      </xdr:spPr>
    </xdr:pic>
    <xdr:clientData/>
  </xdr:twoCellAnchor>
  <xdr:twoCellAnchor editAs="oneCell">
    <xdr:from>
      <xdr:col>17</xdr:col>
      <xdr:colOff>381000</xdr:colOff>
      <xdr:row>145</xdr:row>
      <xdr:rowOff>114300</xdr:rowOff>
    </xdr:from>
    <xdr:to>
      <xdr:col>18</xdr:col>
      <xdr:colOff>313055</xdr:colOff>
      <xdr:row>154</xdr:row>
      <xdr:rowOff>41910</xdr:rowOff>
    </xdr:to>
    <xdr:pic>
      <xdr:nvPicPr>
        <xdr:cNvPr id="9" name="图片 8" descr="头盔">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a:stretch>
          <a:fillRect/>
        </a:stretch>
      </xdr:blipFill>
      <xdr:spPr>
        <a:xfrm>
          <a:off x="10733405" y="22212300"/>
          <a:ext cx="541020" cy="1299210"/>
        </a:xfrm>
        <a:prstGeom prst="rect">
          <a:avLst/>
        </a:prstGeom>
      </xdr:spPr>
    </xdr:pic>
    <xdr:clientData/>
  </xdr:twoCellAnchor>
  <xdr:twoCellAnchor editAs="oneCell">
    <xdr:from>
      <xdr:col>6</xdr:col>
      <xdr:colOff>245745</xdr:colOff>
      <xdr:row>169</xdr:row>
      <xdr:rowOff>30480</xdr:rowOff>
    </xdr:from>
    <xdr:to>
      <xdr:col>8</xdr:col>
      <xdr:colOff>568325</xdr:colOff>
      <xdr:row>179</xdr:row>
      <xdr:rowOff>117475</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899535" y="25786080"/>
          <a:ext cx="1540510" cy="1610995"/>
        </a:xfrm>
        <a:prstGeom prst="rect">
          <a:avLst/>
        </a:prstGeom>
      </xdr:spPr>
    </xdr:pic>
    <xdr:clientData/>
  </xdr:twoCellAnchor>
  <xdr:twoCellAnchor editAs="oneCell">
    <xdr:from>
      <xdr:col>11</xdr:col>
      <xdr:colOff>36830</xdr:colOff>
      <xdr:row>169</xdr:row>
      <xdr:rowOff>15240</xdr:rowOff>
    </xdr:from>
    <xdr:to>
      <xdr:col>14</xdr:col>
      <xdr:colOff>574040</xdr:colOff>
      <xdr:row>180</xdr:row>
      <xdr:rowOff>8255</xdr:rowOff>
    </xdr:to>
    <xdr:pic>
      <xdr:nvPicPr>
        <xdr:cNvPr id="11" name="图片 10">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l="26969" t="-1" r="11124" b="39490"/>
        <a:stretch>
          <a:fillRect/>
        </a:stretch>
      </xdr:blipFill>
      <xdr:spPr>
        <a:xfrm>
          <a:off x="6735445" y="25770840"/>
          <a:ext cx="2364105" cy="1669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105410</xdr:colOff>
      <xdr:row>14</xdr:row>
      <xdr:rowOff>170180</xdr:rowOff>
    </xdr:from>
    <xdr:to>
      <xdr:col>13</xdr:col>
      <xdr:colOff>551815</xdr:colOff>
      <xdr:row>23</xdr:row>
      <xdr:rowOff>145854</xdr:rowOff>
    </xdr:to>
    <xdr:pic>
      <xdr:nvPicPr>
        <xdr:cNvPr id="2" name="图片 1" descr="FR{[W]PWQ%HCF5`VVSR1R5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412990" y="2286000"/>
          <a:ext cx="1055370" cy="1364615"/>
        </a:xfrm>
        <a:prstGeom prst="rect">
          <a:avLst/>
        </a:prstGeom>
      </xdr:spPr>
    </xdr:pic>
    <xdr:clientData/>
  </xdr:twoCellAnchor>
  <xdr:twoCellAnchor>
    <xdr:from>
      <xdr:col>6</xdr:col>
      <xdr:colOff>114300</xdr:colOff>
      <xdr:row>14</xdr:row>
      <xdr:rowOff>9525</xdr:rowOff>
    </xdr:from>
    <xdr:to>
      <xdr:col>9</xdr:col>
      <xdr:colOff>556260</xdr:colOff>
      <xdr:row>22</xdr:row>
      <xdr:rowOff>171450</xdr:rowOff>
    </xdr:to>
    <xdr:pic>
      <xdr:nvPicPr>
        <xdr:cNvPr id="3" name="Picture 15">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6663" b="9747"/>
        <a:stretch>
          <a:fillRect/>
        </a:stretch>
      </xdr:blipFill>
      <xdr:spPr>
        <a:xfrm>
          <a:off x="3768090" y="2143125"/>
          <a:ext cx="2268855" cy="1362075"/>
        </a:xfrm>
        <a:prstGeom prst="rect">
          <a:avLst/>
        </a:prstGeom>
        <a:noFill/>
        <a:ln w="9525">
          <a:noFill/>
        </a:ln>
      </xdr:spPr>
    </xdr:pic>
    <xdr:clientData/>
  </xdr:twoCellAnchor>
  <xdr:twoCellAnchor>
    <xdr:from>
      <xdr:col>2</xdr:col>
      <xdr:colOff>6350</xdr:colOff>
      <xdr:row>65</xdr:row>
      <xdr:rowOff>0</xdr:rowOff>
    </xdr:from>
    <xdr:to>
      <xdr:col>4</xdr:col>
      <xdr:colOff>85725</xdr:colOff>
      <xdr:row>75</xdr:row>
      <xdr:rowOff>114300</xdr:rowOff>
    </xdr:to>
    <xdr:pic>
      <xdr:nvPicPr>
        <xdr:cNvPr id="4" name=" " descr=" ">
          <a:extLst>
            <a:ext uri="{FF2B5EF4-FFF2-40B4-BE49-F238E27FC236}">
              <a16:creationId xmlns:a16="http://schemas.microsoft.com/office/drawing/2014/main" id="{00000000-0008-0000-0200-000004000000}"/>
            </a:ext>
          </a:extLst>
        </xdr:cNvPr>
        <xdr:cNvPicPr/>
      </xdr:nvPicPr>
      <xdr:blipFill>
        <a:blip xmlns:r="http://schemas.openxmlformats.org/officeDocument/2006/relationships" r:embed="rId3"/>
        <a:srcRect/>
        <a:stretch>
          <a:fillRect/>
        </a:stretch>
      </xdr:blipFill>
      <xdr:spPr>
        <a:xfrm>
          <a:off x="1224280" y="9906000"/>
          <a:ext cx="1297305" cy="1638300"/>
        </a:xfrm>
        <a:prstGeom prst="rect">
          <a:avLst/>
        </a:prstGeom>
        <a:noFill/>
        <a:ln w="9525" cap="flat" cmpd="sng">
          <a:noFill/>
          <a:prstDash val="solid"/>
          <a:miter/>
        </a:ln>
        <a:effectLst/>
      </xdr:spPr>
    </xdr:pic>
    <xdr:clientData/>
  </xdr:twoCellAnchor>
  <xdr:twoCellAnchor>
    <xdr:from>
      <xdr:col>7</xdr:col>
      <xdr:colOff>18415</xdr:colOff>
      <xdr:row>65</xdr:row>
      <xdr:rowOff>129540</xdr:rowOff>
    </xdr:from>
    <xdr:to>
      <xdr:col>9</xdr:col>
      <xdr:colOff>108585</xdr:colOff>
      <xdr:row>75</xdr:row>
      <xdr:rowOff>74930</xdr:rowOff>
    </xdr:to>
    <xdr:pic>
      <xdr:nvPicPr>
        <xdr:cNvPr id="5" name=" "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4281170" y="10035540"/>
          <a:ext cx="1308100" cy="1469390"/>
        </a:xfrm>
        <a:prstGeom prst="rect">
          <a:avLst/>
        </a:prstGeom>
        <a:noFill/>
        <a:ln w="9525" cap="flat" cmpd="sng">
          <a:noFill/>
          <a:prstDash val="solid"/>
          <a:miter/>
        </a:ln>
        <a:effectLst/>
      </xdr:spPr>
    </xdr:pic>
    <xdr:clientData/>
  </xdr:twoCellAnchor>
  <xdr:twoCellAnchor>
    <xdr:from>
      <xdr:col>16</xdr:col>
      <xdr:colOff>42545</xdr:colOff>
      <xdr:row>38</xdr:row>
      <xdr:rowOff>182880</xdr:rowOff>
    </xdr:from>
    <xdr:to>
      <xdr:col>19</xdr:col>
      <xdr:colOff>606661</xdr:colOff>
      <xdr:row>49</xdr:row>
      <xdr:rowOff>75961</xdr:rowOff>
    </xdr:to>
    <xdr:pic>
      <xdr:nvPicPr>
        <xdr:cNvPr id="6" name=" " descr=" ">
          <a:extLst>
            <a:ext uri="{FF2B5EF4-FFF2-40B4-BE49-F238E27FC236}">
              <a16:creationId xmlns:a16="http://schemas.microsoft.com/office/drawing/2014/main" id="{00000000-0008-0000-0200-000006000000}"/>
            </a:ext>
          </a:extLst>
        </xdr:cNvPr>
        <xdr:cNvPicPr/>
      </xdr:nvPicPr>
      <xdr:blipFill>
        <a:blip xmlns:r="http://schemas.openxmlformats.org/officeDocument/2006/relationships" r:embed="rId5"/>
        <a:srcRect/>
        <a:stretch>
          <a:fillRect/>
        </a:stretch>
      </xdr:blipFill>
      <xdr:spPr>
        <a:xfrm>
          <a:off x="9785985" y="5943600"/>
          <a:ext cx="2390775" cy="1599565"/>
        </a:xfrm>
        <a:prstGeom prst="rect">
          <a:avLst/>
        </a:prstGeom>
        <a:noFill/>
        <a:ln w="9525" cap="flat" cmpd="sng">
          <a:noFill/>
          <a:prstDash val="solid"/>
          <a:miter/>
        </a:ln>
        <a:effectLst/>
      </xdr:spPr>
    </xdr:pic>
    <xdr:clientData/>
  </xdr:twoCellAnchor>
  <xdr:twoCellAnchor>
    <xdr:from>
      <xdr:col>16</xdr:col>
      <xdr:colOff>484512</xdr:colOff>
      <xdr:row>66</xdr:row>
      <xdr:rowOff>114300</xdr:rowOff>
    </xdr:from>
    <xdr:to>
      <xdr:col>19</xdr:col>
      <xdr:colOff>440069</xdr:colOff>
      <xdr:row>75</xdr:row>
      <xdr:rowOff>114300</xdr:rowOff>
    </xdr:to>
    <xdr:pic>
      <xdr:nvPicPr>
        <xdr:cNvPr id="7" name=" " descr=" ">
          <a:extLst>
            <a:ext uri="{FF2B5EF4-FFF2-40B4-BE49-F238E27FC236}">
              <a16:creationId xmlns:a16="http://schemas.microsoft.com/office/drawing/2014/main" id="{00000000-0008-0000-0200-000007000000}"/>
            </a:ext>
          </a:extLst>
        </xdr:cNvPr>
        <xdr:cNvPicPr/>
      </xdr:nvPicPr>
      <xdr:blipFill>
        <a:blip xmlns:r="http://schemas.openxmlformats.org/officeDocument/2006/relationships" r:embed="rId6"/>
        <a:srcRect/>
        <a:stretch>
          <a:fillRect/>
        </a:stretch>
      </xdr:blipFill>
      <xdr:spPr>
        <a:xfrm>
          <a:off x="10227945" y="10172700"/>
          <a:ext cx="1782445" cy="1371600"/>
        </a:xfrm>
        <a:prstGeom prst="rect">
          <a:avLst/>
        </a:prstGeom>
        <a:noFill/>
        <a:ln w="9525" cap="flat" cmpd="sng">
          <a:noFill/>
          <a:prstDash val="solid"/>
          <a:miter/>
        </a:ln>
        <a:effectLst/>
      </xdr:spPr>
    </xdr:pic>
    <xdr:clientData/>
  </xdr:twoCellAnchor>
  <xdr:twoCellAnchor editAs="oneCell">
    <xdr:from>
      <xdr:col>7</xdr:col>
      <xdr:colOff>1905</xdr:colOff>
      <xdr:row>195</xdr:row>
      <xdr:rowOff>171450</xdr:rowOff>
    </xdr:from>
    <xdr:to>
      <xdr:col>9</xdr:col>
      <xdr:colOff>579120</xdr:colOff>
      <xdr:row>206</xdr:row>
      <xdr:rowOff>140628</xdr:rowOff>
    </xdr:to>
    <xdr:pic>
      <xdr:nvPicPr>
        <xdr:cNvPr id="8" name="图片 1">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rcRect l="39117" t="10193" r="9077" b="40292"/>
        <a:stretch>
          <a:fillRect/>
        </a:stretch>
      </xdr:blipFill>
      <xdr:spPr>
        <a:xfrm>
          <a:off x="4264660" y="29870400"/>
          <a:ext cx="1795145" cy="1664335"/>
        </a:xfrm>
        <a:prstGeom prst="rect">
          <a:avLst/>
        </a:prstGeom>
        <a:noFill/>
        <a:ln w="9525">
          <a:noFill/>
        </a:ln>
      </xdr:spPr>
    </xdr:pic>
    <xdr:clientData/>
  </xdr:twoCellAnchor>
  <xdr:twoCellAnchor>
    <xdr:from>
      <xdr:col>16</xdr:col>
      <xdr:colOff>266478</xdr:colOff>
      <xdr:row>196</xdr:row>
      <xdr:rowOff>12055</xdr:rowOff>
    </xdr:from>
    <xdr:to>
      <xdr:col>19</xdr:col>
      <xdr:colOff>410018</xdr:colOff>
      <xdr:row>205</xdr:row>
      <xdr:rowOff>113816</xdr:rowOff>
    </xdr:to>
    <xdr:pic>
      <xdr:nvPicPr>
        <xdr:cNvPr id="9" name="图片 7" descr="AX(HZ5US~HP3Y7GU6OX)4OY">
          <a:extLst>
            <a:ext uri="{FF2B5EF4-FFF2-40B4-BE49-F238E27FC236}">
              <a16:creationId xmlns:a16="http://schemas.microsoft.com/office/drawing/2014/main" id="{00000000-0008-0000-0200-000009000000}"/>
            </a:ext>
          </a:extLst>
        </xdr:cNvPr>
        <xdr:cNvPicPr/>
      </xdr:nvPicPr>
      <xdr:blipFill>
        <a:blip xmlns:r="http://schemas.openxmlformats.org/officeDocument/2006/relationships" r:embed="rId8"/>
        <a:srcRect/>
        <a:stretch>
          <a:fillRect/>
        </a:stretch>
      </xdr:blipFill>
      <xdr:spPr>
        <a:xfrm>
          <a:off x="10009505" y="29881830"/>
          <a:ext cx="1970405" cy="1473835"/>
        </a:xfrm>
        <a:prstGeom prst="rect">
          <a:avLst/>
        </a:prstGeom>
        <a:noFill/>
        <a:ln>
          <a:noFill/>
        </a:ln>
        <a:effectLst/>
      </xdr:spPr>
    </xdr:pic>
    <xdr:clientData/>
  </xdr:twoCellAnchor>
  <xdr:twoCellAnchor editAs="oneCell">
    <xdr:from>
      <xdr:col>6</xdr:col>
      <xdr:colOff>323965</xdr:colOff>
      <xdr:row>221</xdr:row>
      <xdr:rowOff>6033</xdr:rowOff>
    </xdr:from>
    <xdr:to>
      <xdr:col>9</xdr:col>
      <xdr:colOff>382422</xdr:colOff>
      <xdr:row>232</xdr:row>
      <xdr:rowOff>9302</xdr:rowOff>
    </xdr:to>
    <xdr:pic>
      <xdr:nvPicPr>
        <xdr:cNvPr id="10" name="图片 9">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3977640" y="33686115"/>
          <a:ext cx="1885315" cy="1679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356235</xdr:colOff>
      <xdr:row>247</xdr:row>
      <xdr:rowOff>40640</xdr:rowOff>
    </xdr:from>
    <xdr:to>
      <xdr:col>19</xdr:col>
      <xdr:colOff>147320</xdr:colOff>
      <xdr:row>257</xdr:row>
      <xdr:rowOff>123825</xdr:rowOff>
    </xdr:to>
    <xdr:pic>
      <xdr:nvPicPr>
        <xdr:cNvPr id="12" name="图片 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0"/>
        <a:stretch>
          <a:fillRect/>
        </a:stretch>
      </xdr:blipFill>
      <xdr:spPr>
        <a:xfrm>
          <a:off x="10099675" y="37683440"/>
          <a:ext cx="1617980" cy="1607185"/>
        </a:xfrm>
        <a:prstGeom prst="rect">
          <a:avLst/>
        </a:prstGeom>
        <a:noFill/>
        <a:ln w="9525">
          <a:noFill/>
        </a:ln>
      </xdr:spPr>
    </xdr:pic>
    <xdr:clientData/>
  </xdr:twoCellAnchor>
  <xdr:twoCellAnchor editAs="oneCell">
    <xdr:from>
      <xdr:col>7</xdr:col>
      <xdr:colOff>285750</xdr:colOff>
      <xdr:row>273</xdr:row>
      <xdr:rowOff>104775</xdr:rowOff>
    </xdr:from>
    <xdr:to>
      <xdr:col>8</xdr:col>
      <xdr:colOff>417195</xdr:colOff>
      <xdr:row>285</xdr:row>
      <xdr:rowOff>8255</xdr:rowOff>
    </xdr:to>
    <xdr:pic>
      <xdr:nvPicPr>
        <xdr:cNvPr id="13" name="图片 12" descr="衣服">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1"/>
        <a:stretch>
          <a:fillRect/>
        </a:stretch>
      </xdr:blipFill>
      <xdr:spPr>
        <a:xfrm>
          <a:off x="4548505" y="41709975"/>
          <a:ext cx="740410" cy="1732280"/>
        </a:xfrm>
        <a:prstGeom prst="rect">
          <a:avLst/>
        </a:prstGeom>
      </xdr:spPr>
    </xdr:pic>
    <xdr:clientData/>
  </xdr:twoCellAnchor>
  <xdr:twoCellAnchor editAs="oneCell">
    <xdr:from>
      <xdr:col>1</xdr:col>
      <xdr:colOff>1</xdr:colOff>
      <xdr:row>299</xdr:row>
      <xdr:rowOff>0</xdr:rowOff>
    </xdr:from>
    <xdr:to>
      <xdr:col>5</xdr:col>
      <xdr:colOff>22226</xdr:colOff>
      <xdr:row>308</xdr:row>
      <xdr:rowOff>83820</xdr:rowOff>
    </xdr:to>
    <xdr:pic>
      <xdr:nvPicPr>
        <xdr:cNvPr id="14" name="图片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r="34157"/>
        <a:stretch>
          <a:fillRect/>
        </a:stretch>
      </xdr:blipFill>
      <xdr:spPr>
        <a:xfrm>
          <a:off x="608965" y="45567600"/>
          <a:ext cx="2458085" cy="1455420"/>
        </a:xfrm>
        <a:prstGeom prst="rect">
          <a:avLst/>
        </a:prstGeom>
      </xdr:spPr>
    </xdr:pic>
    <xdr:clientData/>
  </xdr:twoCellAnchor>
  <xdr:oneCellAnchor>
    <xdr:from>
      <xdr:col>6</xdr:col>
      <xdr:colOff>1</xdr:colOff>
      <xdr:row>299</xdr:row>
      <xdr:rowOff>0</xdr:rowOff>
    </xdr:from>
    <xdr:ext cx="2450962" cy="1452411"/>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r="34157"/>
        <a:stretch>
          <a:fillRect/>
        </a:stretch>
      </xdr:blipFill>
      <xdr:spPr>
        <a:xfrm>
          <a:off x="3653790" y="45567600"/>
          <a:ext cx="2450465" cy="145224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xdr:from>
      <xdr:col>17</xdr:col>
      <xdr:colOff>27305</xdr:colOff>
      <xdr:row>39</xdr:row>
      <xdr:rowOff>17145</xdr:rowOff>
    </xdr:from>
    <xdr:to>
      <xdr:col>19</xdr:col>
      <xdr:colOff>81280</xdr:colOff>
      <xdr:row>49</xdr:row>
      <xdr:rowOff>67310</xdr:rowOff>
    </xdr:to>
    <xdr:pic>
      <xdr:nvPicPr>
        <xdr:cNvPr id="2" name=" " descr=" ">
          <a:extLst>
            <a:ext uri="{FF2B5EF4-FFF2-40B4-BE49-F238E27FC236}">
              <a16:creationId xmlns:a16="http://schemas.microsoft.com/office/drawing/2014/main" id="{00000000-0008-0000-0300-000002000000}"/>
            </a:ext>
          </a:extLst>
        </xdr:cNvPr>
        <xdr:cNvPicPr/>
      </xdr:nvPicPr>
      <xdr:blipFill>
        <a:blip xmlns:r="http://schemas.openxmlformats.org/officeDocument/2006/relationships" r:embed="rId1"/>
        <a:srcRect/>
        <a:stretch>
          <a:fillRect/>
        </a:stretch>
      </xdr:blipFill>
      <xdr:spPr>
        <a:xfrm>
          <a:off x="10379710" y="5960745"/>
          <a:ext cx="1271905" cy="1574165"/>
        </a:xfrm>
        <a:prstGeom prst="rect">
          <a:avLst/>
        </a:prstGeom>
        <a:noFill/>
        <a:ln w="9525" cap="flat" cmpd="sng">
          <a:noFill/>
          <a:prstDash val="solid"/>
          <a:miter/>
        </a:ln>
        <a:effectLst/>
      </xdr:spPr>
    </xdr:pic>
    <xdr:clientData/>
  </xdr:twoCellAnchor>
  <xdr:twoCellAnchor>
    <xdr:from>
      <xdr:col>16</xdr:col>
      <xdr:colOff>352203</xdr:colOff>
      <xdr:row>92</xdr:row>
      <xdr:rowOff>126578</xdr:rowOff>
    </xdr:from>
    <xdr:to>
      <xdr:col>19</xdr:col>
      <xdr:colOff>467832</xdr:colOff>
      <xdr:row>101</xdr:row>
      <xdr:rowOff>62917</xdr:rowOff>
    </xdr:to>
    <xdr:pic>
      <xdr:nvPicPr>
        <xdr:cNvPr id="3" name="图片 5" descr="AX(HZ5US~HP3Y7GU6OX)4OY">
          <a:extLst>
            <a:ext uri="{FF2B5EF4-FFF2-40B4-BE49-F238E27FC236}">
              <a16:creationId xmlns:a16="http://schemas.microsoft.com/office/drawing/2014/main" id="{00000000-0008-0000-0300-000003000000}"/>
            </a:ext>
          </a:extLst>
        </xdr:cNvPr>
        <xdr:cNvPicPr/>
      </xdr:nvPicPr>
      <xdr:blipFill>
        <a:blip xmlns:r="http://schemas.openxmlformats.org/officeDocument/2006/relationships" r:embed="rId2"/>
        <a:srcRect/>
        <a:stretch>
          <a:fillRect/>
        </a:stretch>
      </xdr:blipFill>
      <xdr:spPr>
        <a:xfrm>
          <a:off x="10095230" y="14147165"/>
          <a:ext cx="1942465" cy="1308100"/>
        </a:xfrm>
        <a:prstGeom prst="rect">
          <a:avLst/>
        </a:prstGeom>
        <a:noFill/>
        <a:ln>
          <a:noFill/>
        </a:ln>
        <a:effectLst/>
      </xdr:spPr>
    </xdr:pic>
    <xdr:clientData/>
  </xdr:twoCellAnchor>
  <xdr:twoCellAnchor editAs="oneCell">
    <xdr:from>
      <xdr:col>2</xdr:col>
      <xdr:colOff>0</xdr:colOff>
      <xdr:row>117</xdr:row>
      <xdr:rowOff>161925</xdr:rowOff>
    </xdr:from>
    <xdr:to>
      <xdr:col>3</xdr:col>
      <xdr:colOff>542773</xdr:colOff>
      <xdr:row>125</xdr:row>
      <xdr:rowOff>117079</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3"/>
        <a:stretch>
          <a:fillRect/>
        </a:stretch>
      </xdr:blipFill>
      <xdr:spPr>
        <a:xfrm>
          <a:off x="1217930" y="17983200"/>
          <a:ext cx="1151255" cy="1183640"/>
        </a:xfrm>
        <a:prstGeom prst="rect">
          <a:avLst/>
        </a:prstGeom>
      </xdr:spPr>
    </xdr:pic>
    <xdr:clientData/>
  </xdr:twoCellAnchor>
  <xdr:twoCellAnchor editAs="oneCell">
    <xdr:from>
      <xdr:col>7</xdr:col>
      <xdr:colOff>85725</xdr:colOff>
      <xdr:row>118</xdr:row>
      <xdr:rowOff>19050</xdr:rowOff>
    </xdr:from>
    <xdr:to>
      <xdr:col>9</xdr:col>
      <xdr:colOff>0</xdr:colOff>
      <xdr:row>125</xdr:row>
      <xdr:rowOff>140525</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4"/>
        <a:stretch>
          <a:fillRect/>
        </a:stretch>
      </xdr:blipFill>
      <xdr:spPr>
        <a:xfrm>
          <a:off x="4348480" y="18002250"/>
          <a:ext cx="1132205" cy="1188085"/>
        </a:xfrm>
        <a:prstGeom prst="rect">
          <a:avLst/>
        </a:prstGeom>
      </xdr:spPr>
    </xdr:pic>
    <xdr:clientData/>
  </xdr:twoCellAnchor>
  <xdr:twoCellAnchor editAs="oneCell">
    <xdr:from>
      <xdr:col>12</xdr:col>
      <xdr:colOff>95250</xdr:colOff>
      <xdr:row>118</xdr:row>
      <xdr:rowOff>95250</xdr:rowOff>
    </xdr:from>
    <xdr:to>
      <xdr:col>14</xdr:col>
      <xdr:colOff>0</xdr:colOff>
      <xdr:row>126</xdr:row>
      <xdr:rowOff>62860</xdr:rowOff>
    </xdr:to>
    <xdr:pic>
      <xdr:nvPicPr>
        <xdr:cNvPr id="8" name="图片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5"/>
        <a:stretch>
          <a:fillRect/>
        </a:stretch>
      </xdr:blipFill>
      <xdr:spPr>
        <a:xfrm>
          <a:off x="7402830" y="18078450"/>
          <a:ext cx="1122680" cy="1186180"/>
        </a:xfrm>
        <a:prstGeom prst="rect">
          <a:avLst/>
        </a:prstGeom>
      </xdr:spPr>
    </xdr:pic>
    <xdr:clientData/>
  </xdr:twoCellAnchor>
  <xdr:twoCellAnchor editAs="oneCell">
    <xdr:from>
      <xdr:col>17</xdr:col>
      <xdr:colOff>95250</xdr:colOff>
      <xdr:row>118</xdr:row>
      <xdr:rowOff>66675</xdr:rowOff>
    </xdr:from>
    <xdr:to>
      <xdr:col>19</xdr:col>
      <xdr:colOff>0</xdr:colOff>
      <xdr:row>126</xdr:row>
      <xdr:rowOff>34285</xdr:rowOff>
    </xdr:to>
    <xdr:pic>
      <xdr:nvPicPr>
        <xdr:cNvPr id="9" name="图片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6"/>
        <a:stretch>
          <a:fillRect/>
        </a:stretch>
      </xdr:blipFill>
      <xdr:spPr>
        <a:xfrm>
          <a:off x="10447655" y="18049875"/>
          <a:ext cx="1122680" cy="1186180"/>
        </a:xfrm>
        <a:prstGeom prst="rect">
          <a:avLst/>
        </a:prstGeom>
      </xdr:spPr>
    </xdr:pic>
    <xdr:clientData/>
  </xdr:twoCellAnchor>
  <xdr:twoCellAnchor editAs="oneCell">
    <xdr:from>
      <xdr:col>2</xdr:col>
      <xdr:colOff>47625</xdr:colOff>
      <xdr:row>143</xdr:row>
      <xdr:rowOff>47625</xdr:rowOff>
    </xdr:from>
    <xdr:to>
      <xdr:col>3</xdr:col>
      <xdr:colOff>590398</xdr:colOff>
      <xdr:row>151</xdr:row>
      <xdr:rowOff>15236</xdr:rowOff>
    </xdr:to>
    <xdr:pic>
      <xdr:nvPicPr>
        <xdr:cNvPr id="10" name="图片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7"/>
        <a:stretch>
          <a:fillRect/>
        </a:stretch>
      </xdr:blipFill>
      <xdr:spPr>
        <a:xfrm>
          <a:off x="1265555" y="21840825"/>
          <a:ext cx="1151255" cy="1186180"/>
        </a:xfrm>
        <a:prstGeom prst="rect">
          <a:avLst/>
        </a:prstGeom>
      </xdr:spPr>
    </xdr:pic>
    <xdr:clientData/>
  </xdr:twoCellAnchor>
  <xdr:twoCellAnchor editAs="oneCell">
    <xdr:from>
      <xdr:col>7</xdr:col>
      <xdr:colOff>152400</xdr:colOff>
      <xdr:row>142</xdr:row>
      <xdr:rowOff>171450</xdr:rowOff>
    </xdr:from>
    <xdr:to>
      <xdr:col>9</xdr:col>
      <xdr:colOff>18898</xdr:colOff>
      <xdr:row>150</xdr:row>
      <xdr:rowOff>117079</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8"/>
        <a:stretch>
          <a:fillRect/>
        </a:stretch>
      </xdr:blipFill>
      <xdr:spPr>
        <a:xfrm>
          <a:off x="4415155" y="21793200"/>
          <a:ext cx="1083945" cy="1183640"/>
        </a:xfrm>
        <a:prstGeom prst="rect">
          <a:avLst/>
        </a:prstGeom>
      </xdr:spPr>
    </xdr:pic>
    <xdr:clientData/>
  </xdr:twoCellAnchor>
  <xdr:twoCellAnchor editAs="oneCell">
    <xdr:from>
      <xdr:col>17</xdr:col>
      <xdr:colOff>0</xdr:colOff>
      <xdr:row>140</xdr:row>
      <xdr:rowOff>145890</xdr:rowOff>
    </xdr:from>
    <xdr:to>
      <xdr:col>19</xdr:col>
      <xdr:colOff>375569</xdr:colOff>
      <xdr:row>152</xdr:row>
      <xdr:rowOff>0</xdr:rowOff>
    </xdr:to>
    <xdr:pic>
      <xdr:nvPicPr>
        <xdr:cNvPr id="12" name="图片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9"/>
        <a:stretch>
          <a:fillRect/>
        </a:stretch>
      </xdr:blipFill>
      <xdr:spPr>
        <a:xfrm>
          <a:off x="10352405" y="21481415"/>
          <a:ext cx="1593215" cy="1683385"/>
        </a:xfrm>
        <a:prstGeom prst="rect">
          <a:avLst/>
        </a:prstGeom>
      </xdr:spPr>
    </xdr:pic>
    <xdr:clientData/>
  </xdr:twoCellAnchor>
  <xdr:twoCellAnchor editAs="oneCell">
    <xdr:from>
      <xdr:col>12</xdr:col>
      <xdr:colOff>466090</xdr:colOff>
      <xdr:row>167</xdr:row>
      <xdr:rowOff>96520</xdr:rowOff>
    </xdr:from>
    <xdr:to>
      <xdr:col>13</xdr:col>
      <xdr:colOff>565150</xdr:colOff>
      <xdr:row>177</xdr:row>
      <xdr:rowOff>17780</xdr:rowOff>
    </xdr:to>
    <xdr:pic>
      <xdr:nvPicPr>
        <xdr:cNvPr id="4" name="图片 3" descr="20220103101042">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0"/>
        <a:stretch>
          <a:fillRect/>
        </a:stretch>
      </xdr:blipFill>
      <xdr:spPr>
        <a:xfrm>
          <a:off x="7773670" y="25547320"/>
          <a:ext cx="708025" cy="1445260"/>
        </a:xfrm>
        <a:prstGeom prst="rect">
          <a:avLst/>
        </a:prstGeom>
      </xdr:spPr>
    </xdr:pic>
    <xdr:clientData/>
  </xdr:twoCellAnchor>
  <xdr:twoCellAnchor editAs="oneCell">
    <xdr:from>
      <xdr:col>0</xdr:col>
      <xdr:colOff>601345</xdr:colOff>
      <xdr:row>193</xdr:row>
      <xdr:rowOff>32385</xdr:rowOff>
    </xdr:from>
    <xdr:to>
      <xdr:col>4</xdr:col>
      <xdr:colOff>155575</xdr:colOff>
      <xdr:row>204</xdr:row>
      <xdr:rowOff>181</xdr:rowOff>
    </xdr:to>
    <xdr:pic>
      <xdr:nvPicPr>
        <xdr:cNvPr id="5" name="图片 4" descr="翅膀">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11"/>
        <a:stretch>
          <a:fillRect/>
        </a:stretch>
      </xdr:blipFill>
      <xdr:spPr>
        <a:xfrm>
          <a:off x="601345" y="29445585"/>
          <a:ext cx="1990090" cy="164401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68580</xdr:colOff>
      <xdr:row>13</xdr:row>
      <xdr:rowOff>116205</xdr:rowOff>
    </xdr:from>
    <xdr:to>
      <xdr:col>19</xdr:col>
      <xdr:colOff>542290</xdr:colOff>
      <xdr:row>23</xdr:row>
      <xdr:rowOff>54219</xdr:rowOff>
    </xdr:to>
    <xdr:pic>
      <xdr:nvPicPr>
        <xdr:cNvPr id="2" name="图片 1" descr="c75c10385343fbf256ede64cba7eca8064388f98">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srcRect t="14463" b="14976"/>
        <a:stretch>
          <a:fillRect/>
        </a:stretch>
      </xdr:blipFill>
      <xdr:spPr>
        <a:xfrm>
          <a:off x="9812020" y="2097405"/>
          <a:ext cx="2300605" cy="1461770"/>
        </a:xfrm>
        <a:prstGeom prst="rect">
          <a:avLst/>
        </a:prstGeom>
      </xdr:spPr>
    </xdr:pic>
    <xdr:clientData/>
  </xdr:twoCellAnchor>
  <xdr:twoCellAnchor editAs="oneCell">
    <xdr:from>
      <xdr:col>1</xdr:col>
      <xdr:colOff>99060</xdr:colOff>
      <xdr:row>40</xdr:row>
      <xdr:rowOff>17145</xdr:rowOff>
    </xdr:from>
    <xdr:to>
      <xdr:col>4</xdr:col>
      <xdr:colOff>449580</xdr:colOff>
      <xdr:row>49</xdr:row>
      <xdr:rowOff>94810</xdr:rowOff>
    </xdr:to>
    <xdr:pic>
      <xdr:nvPicPr>
        <xdr:cNvPr id="3" name="Picture 1">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cstate="print"/>
        <a:stretch>
          <a:fillRect/>
        </a:stretch>
      </xdr:blipFill>
      <xdr:spPr>
        <a:xfrm>
          <a:off x="708025" y="6113145"/>
          <a:ext cx="2177415" cy="1449070"/>
        </a:xfrm>
        <a:prstGeom prst="rect">
          <a:avLst/>
        </a:prstGeom>
      </xdr:spPr>
    </xdr:pic>
    <xdr:clientData/>
  </xdr:twoCellAnchor>
  <xdr:twoCellAnchor>
    <xdr:from>
      <xdr:col>6</xdr:col>
      <xdr:colOff>373380</xdr:colOff>
      <xdr:row>39</xdr:row>
      <xdr:rowOff>85725</xdr:rowOff>
    </xdr:from>
    <xdr:to>
      <xdr:col>9</xdr:col>
      <xdr:colOff>186690</xdr:colOff>
      <xdr:row>48</xdr:row>
      <xdr:rowOff>64770</xdr:rowOff>
    </xdr:to>
    <xdr:pic>
      <xdr:nvPicPr>
        <xdr:cNvPr id="4" name="图片 3" descr="1265747">
          <a:extLst>
            <a:ext uri="{FF2B5EF4-FFF2-40B4-BE49-F238E27FC236}">
              <a16:creationId xmlns:a16="http://schemas.microsoft.com/office/drawing/2014/main" id="{00000000-0008-0000-0400-000004000000}"/>
            </a:ext>
          </a:extLst>
        </xdr:cNvPr>
        <xdr:cNvPicPr/>
      </xdr:nvPicPr>
      <xdr:blipFill>
        <a:blip xmlns:r="http://schemas.openxmlformats.org/officeDocument/2006/relationships" r:embed="rId3"/>
        <a:srcRect/>
        <a:stretch>
          <a:fillRect/>
        </a:stretch>
      </xdr:blipFill>
      <xdr:spPr>
        <a:xfrm>
          <a:off x="4027170" y="6029325"/>
          <a:ext cx="1640205" cy="1350645"/>
        </a:xfrm>
        <a:prstGeom prst="rect">
          <a:avLst/>
        </a:prstGeom>
        <a:noFill/>
        <a:ln>
          <a:noFill/>
        </a:ln>
        <a:effectLst/>
      </xdr:spPr>
    </xdr:pic>
    <xdr:clientData/>
  </xdr:twoCellAnchor>
  <xdr:twoCellAnchor>
    <xdr:from>
      <xdr:col>16</xdr:col>
      <xdr:colOff>228600</xdr:colOff>
      <xdr:row>39</xdr:row>
      <xdr:rowOff>154305</xdr:rowOff>
    </xdr:from>
    <xdr:to>
      <xdr:col>19</xdr:col>
      <xdr:colOff>423545</xdr:colOff>
      <xdr:row>48</xdr:row>
      <xdr:rowOff>168910</xdr:rowOff>
    </xdr:to>
    <xdr:pic>
      <xdr:nvPicPr>
        <xdr:cNvPr id="5" name="Picture 1">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cstate="print"/>
        <a:stretch>
          <a:fillRect/>
        </a:stretch>
      </xdr:blipFill>
      <xdr:spPr>
        <a:xfrm>
          <a:off x="9972040" y="6096000"/>
          <a:ext cx="2021840" cy="1371600"/>
        </a:xfrm>
        <a:prstGeom prst="rect">
          <a:avLst/>
        </a:prstGeom>
        <a:noFill/>
        <a:ln w="9525">
          <a:noFill/>
        </a:ln>
      </xdr:spPr>
    </xdr:pic>
    <xdr:clientData/>
  </xdr:twoCellAnchor>
  <xdr:twoCellAnchor>
    <xdr:from>
      <xdr:col>11</xdr:col>
      <xdr:colOff>197826</xdr:colOff>
      <xdr:row>65</xdr:row>
      <xdr:rowOff>139212</xdr:rowOff>
    </xdr:from>
    <xdr:to>
      <xdr:col>14</xdr:col>
      <xdr:colOff>458811</xdr:colOff>
      <xdr:row>75</xdr:row>
      <xdr:rowOff>11381</xdr:rowOff>
    </xdr:to>
    <xdr:pic>
      <xdr:nvPicPr>
        <xdr:cNvPr id="6" name="图片 5" descr=" ">
          <a:extLst>
            <a:ext uri="{FF2B5EF4-FFF2-40B4-BE49-F238E27FC236}">
              <a16:creationId xmlns:a16="http://schemas.microsoft.com/office/drawing/2014/main" id="{00000000-0008-0000-0400-000006000000}"/>
            </a:ext>
          </a:extLst>
        </xdr:cNvPr>
        <xdr:cNvPicPr/>
      </xdr:nvPicPr>
      <xdr:blipFill>
        <a:blip xmlns:r="http://schemas.openxmlformats.org/officeDocument/2006/relationships" r:embed="rId5"/>
        <a:srcRect/>
        <a:stretch>
          <a:fillRect/>
        </a:stretch>
      </xdr:blipFill>
      <xdr:spPr>
        <a:xfrm>
          <a:off x="6896100" y="10045065"/>
          <a:ext cx="2087880" cy="1395730"/>
        </a:xfrm>
        <a:prstGeom prst="rect">
          <a:avLst/>
        </a:prstGeom>
        <a:noFill/>
        <a:ln>
          <a:noFill/>
        </a:ln>
        <a:effectLst/>
      </xdr:spPr>
    </xdr:pic>
    <xdr:clientData/>
  </xdr:twoCellAnchor>
  <xdr:twoCellAnchor editAs="oneCell">
    <xdr:from>
      <xdr:col>6</xdr:col>
      <xdr:colOff>304800</xdr:colOff>
      <xdr:row>119</xdr:row>
      <xdr:rowOff>38100</xdr:rowOff>
    </xdr:from>
    <xdr:to>
      <xdr:col>9</xdr:col>
      <xdr:colOff>508635</xdr:colOff>
      <xdr:row>126</xdr:row>
      <xdr:rowOff>131153</xdr:rowOff>
    </xdr:to>
    <xdr:pic>
      <xdr:nvPicPr>
        <xdr:cNvPr id="7" name="图片 6" descr="4RD{JW$_TOJR[)N6YF8896K">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3958590" y="18173700"/>
          <a:ext cx="2030730" cy="1159510"/>
        </a:xfrm>
        <a:prstGeom prst="rect">
          <a:avLst/>
        </a:prstGeom>
      </xdr:spPr>
    </xdr:pic>
    <xdr:clientData/>
  </xdr:twoCellAnchor>
  <xdr:twoCellAnchor editAs="oneCell">
    <xdr:from>
      <xdr:col>11</xdr:col>
      <xdr:colOff>228600</xdr:colOff>
      <xdr:row>119</xdr:row>
      <xdr:rowOff>133350</xdr:rowOff>
    </xdr:from>
    <xdr:to>
      <xdr:col>14</xdr:col>
      <xdr:colOff>375285</xdr:colOff>
      <xdr:row>127</xdr:row>
      <xdr:rowOff>34437</xdr:rowOff>
    </xdr:to>
    <xdr:pic>
      <xdr:nvPicPr>
        <xdr:cNvPr id="11" name="图片 10" descr="IACK{M%$RRKGXN0HZ6PO8CT">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7"/>
        <a:stretch>
          <a:fillRect/>
        </a:stretch>
      </xdr:blipFill>
      <xdr:spPr>
        <a:xfrm>
          <a:off x="6927215" y="18268950"/>
          <a:ext cx="1973580" cy="1120140"/>
        </a:xfrm>
        <a:prstGeom prst="rect">
          <a:avLst/>
        </a:prstGeom>
      </xdr:spPr>
    </xdr:pic>
    <xdr:clientData/>
  </xdr:twoCellAnchor>
  <xdr:twoCellAnchor editAs="oneCell">
    <xdr:from>
      <xdr:col>6</xdr:col>
      <xdr:colOff>285750</xdr:colOff>
      <xdr:row>145</xdr:row>
      <xdr:rowOff>66675</xdr:rowOff>
    </xdr:from>
    <xdr:to>
      <xdr:col>9</xdr:col>
      <xdr:colOff>422910</xdr:colOff>
      <xdr:row>152</xdr:row>
      <xdr:rowOff>102578</xdr:rowOff>
    </xdr:to>
    <xdr:pic>
      <xdr:nvPicPr>
        <xdr:cNvPr id="17" name="图片 16" descr="R[T3VDQVJO@%RGYLPI]F]{H">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8"/>
        <a:stretch>
          <a:fillRect/>
        </a:stretch>
      </xdr:blipFill>
      <xdr:spPr>
        <a:xfrm>
          <a:off x="3939540" y="22164675"/>
          <a:ext cx="1964055" cy="1102360"/>
        </a:xfrm>
        <a:prstGeom prst="rect">
          <a:avLst/>
        </a:prstGeom>
      </xdr:spPr>
    </xdr:pic>
    <xdr:clientData/>
  </xdr:twoCellAnchor>
  <xdr:twoCellAnchor editAs="oneCell">
    <xdr:from>
      <xdr:col>16</xdr:col>
      <xdr:colOff>333375</xdr:colOff>
      <xdr:row>119</xdr:row>
      <xdr:rowOff>19050</xdr:rowOff>
    </xdr:from>
    <xdr:to>
      <xdr:col>19</xdr:col>
      <xdr:colOff>470535</xdr:colOff>
      <xdr:row>126</xdr:row>
      <xdr:rowOff>57884</xdr:rowOff>
    </xdr:to>
    <xdr:pic>
      <xdr:nvPicPr>
        <xdr:cNvPr id="18" name="图片 17" descr="M{H`4OE5@OY${S%N1W3KH`0">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9"/>
        <a:stretch>
          <a:fillRect/>
        </a:stretch>
      </xdr:blipFill>
      <xdr:spPr>
        <a:xfrm>
          <a:off x="10076815" y="18154650"/>
          <a:ext cx="1964055" cy="1105535"/>
        </a:xfrm>
        <a:prstGeom prst="rect">
          <a:avLst/>
        </a:prstGeom>
      </xdr:spPr>
    </xdr:pic>
    <xdr:clientData/>
  </xdr:twoCellAnchor>
  <xdr:twoCellAnchor editAs="oneCell">
    <xdr:from>
      <xdr:col>1</xdr:col>
      <xdr:colOff>295275</xdr:colOff>
      <xdr:row>145</xdr:row>
      <xdr:rowOff>123825</xdr:rowOff>
    </xdr:from>
    <xdr:to>
      <xdr:col>4</xdr:col>
      <xdr:colOff>394335</xdr:colOff>
      <xdr:row>152</xdr:row>
      <xdr:rowOff>95984</xdr:rowOff>
    </xdr:to>
    <xdr:pic>
      <xdr:nvPicPr>
        <xdr:cNvPr id="19" name="图片 18" descr="GM09`V{9S0S}UEDEQ]0VY96">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10"/>
        <a:stretch>
          <a:fillRect/>
        </a:stretch>
      </xdr:blipFill>
      <xdr:spPr>
        <a:xfrm>
          <a:off x="904240" y="22221825"/>
          <a:ext cx="1925955" cy="1038860"/>
        </a:xfrm>
        <a:prstGeom prst="rect">
          <a:avLst/>
        </a:prstGeom>
      </xdr:spPr>
    </xdr:pic>
    <xdr:clientData/>
  </xdr:twoCellAnchor>
  <xdr:twoCellAnchor>
    <xdr:from>
      <xdr:col>7</xdr:col>
      <xdr:colOff>142875</xdr:colOff>
      <xdr:row>170</xdr:row>
      <xdr:rowOff>37504</xdr:rowOff>
    </xdr:from>
    <xdr:to>
      <xdr:col>8</xdr:col>
      <xdr:colOff>600075</xdr:colOff>
      <xdr:row>179</xdr:row>
      <xdr:rowOff>126541</xdr:rowOff>
    </xdr:to>
    <xdr:pic>
      <xdr:nvPicPr>
        <xdr:cNvPr id="12" name="图片 6" descr="AX(HZ5US~HP3Y7GU6OX)4OY">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1"/>
        <a:srcRect/>
        <a:stretch>
          <a:fillRect/>
        </a:stretch>
      </xdr:blipFill>
      <xdr:spPr>
        <a:xfrm>
          <a:off x="4405630" y="25945465"/>
          <a:ext cx="1066165" cy="1460500"/>
        </a:xfrm>
        <a:prstGeom prst="rect">
          <a:avLst/>
        </a:prstGeom>
        <a:noFill/>
        <a:ln>
          <a:noFill/>
        </a:ln>
        <a:effectLst/>
      </xdr:spPr>
    </xdr:pic>
    <xdr:clientData/>
  </xdr:twoCellAnchor>
  <xdr:twoCellAnchor editAs="oneCell">
    <xdr:from>
      <xdr:col>12</xdr:col>
      <xdr:colOff>0</xdr:colOff>
      <xdr:row>169</xdr:row>
      <xdr:rowOff>0</xdr:rowOff>
    </xdr:from>
    <xdr:to>
      <xdr:col>14</xdr:col>
      <xdr:colOff>408566</xdr:colOff>
      <xdr:row>180</xdr:row>
      <xdr:rowOff>4396</xdr:rowOff>
    </xdr:to>
    <xdr:pic>
      <xdr:nvPicPr>
        <xdr:cNvPr id="13" name="图片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2"/>
        <a:stretch>
          <a:fillRect/>
        </a:stretch>
      </xdr:blipFill>
      <xdr:spPr>
        <a:xfrm>
          <a:off x="7307580" y="25755600"/>
          <a:ext cx="1626235" cy="1680210"/>
        </a:xfrm>
        <a:prstGeom prst="rect">
          <a:avLst/>
        </a:prstGeom>
      </xdr:spPr>
    </xdr:pic>
    <xdr:clientData/>
  </xdr:twoCellAnchor>
  <xdr:twoCellAnchor editAs="oneCell">
    <xdr:from>
      <xdr:col>17</xdr:col>
      <xdr:colOff>219828</xdr:colOff>
      <xdr:row>169</xdr:row>
      <xdr:rowOff>52754</xdr:rowOff>
    </xdr:from>
    <xdr:to>
      <xdr:col>19</xdr:col>
      <xdr:colOff>0</xdr:colOff>
      <xdr:row>179</xdr:row>
      <xdr:rowOff>87923</xdr:rowOff>
    </xdr:to>
    <xdr:pic>
      <xdr:nvPicPr>
        <xdr:cNvPr id="14" name="图片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3"/>
        <a:stretch>
          <a:fillRect/>
        </a:stretch>
      </xdr:blipFill>
      <xdr:spPr>
        <a:xfrm>
          <a:off x="10572115" y="25808305"/>
          <a:ext cx="998220" cy="1558925"/>
        </a:xfrm>
        <a:prstGeom prst="rect">
          <a:avLst/>
        </a:prstGeom>
      </xdr:spPr>
    </xdr:pic>
    <xdr:clientData/>
  </xdr:twoCellAnchor>
  <xdr:twoCellAnchor editAs="oneCell">
    <xdr:from>
      <xdr:col>1</xdr:col>
      <xdr:colOff>292099</xdr:colOff>
      <xdr:row>194</xdr:row>
      <xdr:rowOff>117963</xdr:rowOff>
    </xdr:from>
    <xdr:to>
      <xdr:col>5</xdr:col>
      <xdr:colOff>0</xdr:colOff>
      <xdr:row>206</xdr:row>
      <xdr:rowOff>0</xdr:rowOff>
    </xdr:to>
    <xdr:pic>
      <xdr:nvPicPr>
        <xdr:cNvPr id="15" name="图片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4"/>
        <a:stretch>
          <a:fillRect/>
        </a:stretch>
      </xdr:blipFill>
      <xdr:spPr>
        <a:xfrm>
          <a:off x="900430" y="29683075"/>
          <a:ext cx="2144395" cy="1711325"/>
        </a:xfrm>
        <a:prstGeom prst="rect">
          <a:avLst/>
        </a:prstGeom>
      </xdr:spPr>
    </xdr:pic>
    <xdr:clientData/>
  </xdr:twoCellAnchor>
  <xdr:twoCellAnchor editAs="oneCell">
    <xdr:from>
      <xdr:col>6</xdr:col>
      <xdr:colOff>674076</xdr:colOff>
      <xdr:row>195</xdr:row>
      <xdr:rowOff>43961</xdr:rowOff>
    </xdr:from>
    <xdr:to>
      <xdr:col>9</xdr:col>
      <xdr:colOff>334350</xdr:colOff>
      <xdr:row>205</xdr:row>
      <xdr:rowOff>119428</xdr:rowOff>
    </xdr:to>
    <xdr:pic>
      <xdr:nvPicPr>
        <xdr:cNvPr id="16" name="图片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4262755" y="29761815"/>
          <a:ext cx="1551940" cy="1599565"/>
        </a:xfrm>
        <a:prstGeom prst="rect">
          <a:avLst/>
        </a:prstGeom>
      </xdr:spPr>
    </xdr:pic>
    <xdr:clientData/>
  </xdr:twoCellAnchor>
  <xdr:twoCellAnchor editAs="oneCell">
    <xdr:from>
      <xdr:col>11</xdr:col>
      <xdr:colOff>328734</xdr:colOff>
      <xdr:row>197</xdr:row>
      <xdr:rowOff>10258</xdr:rowOff>
    </xdr:from>
    <xdr:to>
      <xdr:col>14</xdr:col>
      <xdr:colOff>192209</xdr:colOff>
      <xdr:row>205</xdr:row>
      <xdr:rowOff>71363</xdr:rowOff>
    </xdr:to>
    <xdr:pic>
      <xdr:nvPicPr>
        <xdr:cNvPr id="20" name="图片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6"/>
        <a:stretch>
          <a:fillRect/>
        </a:stretch>
      </xdr:blipFill>
      <xdr:spPr>
        <a:xfrm>
          <a:off x="7026910" y="30032960"/>
          <a:ext cx="1690370" cy="1280160"/>
        </a:xfrm>
        <a:prstGeom prst="rect">
          <a:avLst/>
        </a:prstGeom>
      </xdr:spPr>
    </xdr:pic>
    <xdr:clientData/>
  </xdr:twoCellAnchor>
  <xdr:twoCellAnchor editAs="oneCell">
    <xdr:from>
      <xdr:col>16</xdr:col>
      <xdr:colOff>593481</xdr:colOff>
      <xdr:row>196</xdr:row>
      <xdr:rowOff>153622</xdr:rowOff>
    </xdr:from>
    <xdr:to>
      <xdr:col>19</xdr:col>
      <xdr:colOff>192455</xdr:colOff>
      <xdr:row>204</xdr:row>
      <xdr:rowOff>134327</xdr:rowOff>
    </xdr:to>
    <xdr:pic>
      <xdr:nvPicPr>
        <xdr:cNvPr id="21" name="图片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7"/>
        <a:stretch>
          <a:fillRect/>
        </a:stretch>
      </xdr:blipFill>
      <xdr:spPr>
        <a:xfrm>
          <a:off x="10336530" y="30022800"/>
          <a:ext cx="1426210" cy="1200785"/>
        </a:xfrm>
        <a:prstGeom prst="rect">
          <a:avLst/>
        </a:prstGeom>
      </xdr:spPr>
    </xdr:pic>
    <xdr:clientData/>
  </xdr:twoCellAnchor>
  <xdr:twoCellAnchor editAs="oneCell">
    <xdr:from>
      <xdr:col>1</xdr:col>
      <xdr:colOff>400573</xdr:colOff>
      <xdr:row>221</xdr:row>
      <xdr:rowOff>34127</xdr:rowOff>
    </xdr:from>
    <xdr:to>
      <xdr:col>5</xdr:col>
      <xdr:colOff>0</xdr:colOff>
      <xdr:row>232</xdr:row>
      <xdr:rowOff>0</xdr:rowOff>
    </xdr:to>
    <xdr:pic>
      <xdr:nvPicPr>
        <xdr:cNvPr id="22" name="图片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l="11989" t="31347" r="69110" b="56823"/>
        <a:stretch>
          <a:fillRect/>
        </a:stretch>
      </xdr:blipFill>
      <xdr:spPr>
        <a:xfrm>
          <a:off x="1009015" y="33714055"/>
          <a:ext cx="2035810" cy="1642745"/>
        </a:xfrm>
        <a:prstGeom prst="rect">
          <a:avLst/>
        </a:prstGeom>
      </xdr:spPr>
    </xdr:pic>
    <xdr:clientData/>
  </xdr:twoCellAnchor>
  <xdr:twoCellAnchor editAs="oneCell">
    <xdr:from>
      <xdr:col>1</xdr:col>
      <xdr:colOff>351692</xdr:colOff>
      <xdr:row>247</xdr:row>
      <xdr:rowOff>17585</xdr:rowOff>
    </xdr:from>
    <xdr:to>
      <xdr:col>4</xdr:col>
      <xdr:colOff>269080</xdr:colOff>
      <xdr:row>258</xdr:row>
      <xdr:rowOff>0</xdr:rowOff>
    </xdr:to>
    <xdr:pic>
      <xdr:nvPicPr>
        <xdr:cNvPr id="24" name="图片 23">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19"/>
        <a:stretch>
          <a:fillRect/>
        </a:stretch>
      </xdr:blipFill>
      <xdr:spPr>
        <a:xfrm>
          <a:off x="960120" y="37659945"/>
          <a:ext cx="1744345" cy="1659255"/>
        </a:xfrm>
        <a:prstGeom prst="rect">
          <a:avLst/>
        </a:prstGeom>
      </xdr:spPr>
    </xdr:pic>
    <xdr:clientData/>
  </xdr:twoCellAnchor>
  <xdr:twoCellAnchor editAs="oneCell">
    <xdr:from>
      <xdr:col>0</xdr:col>
      <xdr:colOff>603885</xdr:colOff>
      <xdr:row>273</xdr:row>
      <xdr:rowOff>34925</xdr:rowOff>
    </xdr:from>
    <xdr:to>
      <xdr:col>4</xdr:col>
      <xdr:colOff>467995</xdr:colOff>
      <xdr:row>283</xdr:row>
      <xdr:rowOff>114300</xdr:rowOff>
    </xdr:to>
    <xdr:pic>
      <xdr:nvPicPr>
        <xdr:cNvPr id="8" name="图片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0"/>
        <a:stretch>
          <a:fillRect/>
        </a:stretch>
      </xdr:blipFill>
      <xdr:spPr>
        <a:xfrm>
          <a:off x="603885" y="41640125"/>
          <a:ext cx="2299970" cy="1603375"/>
        </a:xfrm>
        <a:prstGeom prst="rect">
          <a:avLst/>
        </a:prstGeom>
      </xdr:spPr>
    </xdr:pic>
    <xdr:clientData/>
  </xdr:twoCellAnchor>
  <xdr:twoCellAnchor editAs="oneCell">
    <xdr:from>
      <xdr:col>7</xdr:col>
      <xdr:colOff>257175</xdr:colOff>
      <xdr:row>275</xdr:row>
      <xdr:rowOff>9525</xdr:rowOff>
    </xdr:from>
    <xdr:to>
      <xdr:col>9</xdr:col>
      <xdr:colOff>121285</xdr:colOff>
      <xdr:row>283</xdr:row>
      <xdr:rowOff>89535</xdr:rowOff>
    </xdr:to>
    <xdr:pic>
      <xdr:nvPicPr>
        <xdr:cNvPr id="9" name="图片 8" descr="21c1e238415bf9ea3ded59d44bf5f3949518ab52.png">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21" r:link="rId22"/>
        <a:stretch>
          <a:fillRect/>
        </a:stretch>
      </xdr:blipFill>
      <xdr:spPr>
        <a:xfrm>
          <a:off x="4519930" y="41919525"/>
          <a:ext cx="1082040" cy="1299210"/>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361996</xdr:colOff>
      <xdr:row>94</xdr:row>
      <xdr:rowOff>0</xdr:rowOff>
    </xdr:from>
    <xdr:ext cx="1660235" cy="1248080"/>
    <xdr:pic>
      <xdr:nvPicPr>
        <xdr:cNvPr id="2" name="图片 1">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1579880" y="14325600"/>
          <a:ext cx="1659890" cy="12477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17</xdr:col>
      <xdr:colOff>257175</xdr:colOff>
      <xdr:row>94</xdr:row>
      <xdr:rowOff>152400</xdr:rowOff>
    </xdr:from>
    <xdr:to>
      <xdr:col>18</xdr:col>
      <xdr:colOff>408305</xdr:colOff>
      <xdr:row>100</xdr:row>
      <xdr:rowOff>123825</xdr:rowOff>
    </xdr:to>
    <xdr:pic>
      <xdr:nvPicPr>
        <xdr:cNvPr id="3" name="图片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r:link="rId3"/>
        <a:stretch>
          <a:fillRect/>
        </a:stretch>
      </xdr:blipFill>
      <xdr:spPr>
        <a:xfrm>
          <a:off x="10609580" y="14478000"/>
          <a:ext cx="760095" cy="885825"/>
        </a:xfrm>
        <a:prstGeom prst="rect">
          <a:avLst/>
        </a:prstGeom>
        <a:noFill/>
        <a:ln w="9525">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220980</xdr:colOff>
      <xdr:row>13</xdr:row>
      <xdr:rowOff>116205</xdr:rowOff>
    </xdr:from>
    <xdr:to>
      <xdr:col>4</xdr:col>
      <xdr:colOff>386715</xdr:colOff>
      <xdr:row>23</xdr:row>
      <xdr:rowOff>149713</xdr:rowOff>
    </xdr:to>
    <xdr:pic>
      <xdr:nvPicPr>
        <xdr:cNvPr id="2" name="图片 1" descr="timg.jpg">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cstate="print"/>
        <a:srcRect t="17527" b="7811"/>
        <a:stretch>
          <a:fillRect/>
        </a:stretch>
      </xdr:blipFill>
      <xdr:spPr>
        <a:xfrm>
          <a:off x="829945" y="2097405"/>
          <a:ext cx="1992630" cy="1557020"/>
        </a:xfrm>
        <a:prstGeom prst="rect">
          <a:avLst/>
        </a:prstGeom>
      </xdr:spPr>
    </xdr:pic>
    <xdr:clientData/>
  </xdr:twoCellAnchor>
  <xdr:twoCellAnchor>
    <xdr:from>
      <xdr:col>11</xdr:col>
      <xdr:colOff>99060</xdr:colOff>
      <xdr:row>13</xdr:row>
      <xdr:rowOff>100965</xdr:rowOff>
    </xdr:from>
    <xdr:to>
      <xdr:col>14</xdr:col>
      <xdr:colOff>560070</xdr:colOff>
      <xdr:row>23</xdr:row>
      <xdr:rowOff>0</xdr:rowOff>
    </xdr:to>
    <xdr:pic>
      <xdr:nvPicPr>
        <xdr:cNvPr id="3" name="Picture 8">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rcRect t="8380" b="11844"/>
        <a:stretch>
          <a:fillRect/>
        </a:stretch>
      </xdr:blipFill>
      <xdr:spPr>
        <a:xfrm>
          <a:off x="6797675" y="2082165"/>
          <a:ext cx="2287905" cy="1423035"/>
        </a:xfrm>
        <a:prstGeom prst="rect">
          <a:avLst/>
        </a:prstGeom>
        <a:noFill/>
        <a:ln w="9525">
          <a:noFill/>
        </a:ln>
      </xdr:spPr>
    </xdr:pic>
    <xdr:clientData/>
  </xdr:twoCellAnchor>
  <xdr:twoCellAnchor editAs="oneCell">
    <xdr:from>
      <xdr:col>16</xdr:col>
      <xdr:colOff>0</xdr:colOff>
      <xdr:row>13</xdr:row>
      <xdr:rowOff>0</xdr:rowOff>
    </xdr:from>
    <xdr:to>
      <xdr:col>20</xdr:col>
      <xdr:colOff>2540</xdr:colOff>
      <xdr:row>23</xdr:row>
      <xdr:rowOff>33264</xdr:rowOff>
    </xdr:to>
    <xdr:pic>
      <xdr:nvPicPr>
        <xdr:cNvPr id="4" name="图片 3" descr="(]7P2WQLH_}}X[XJZXYU)KW">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rcRect t="15186" b="6223"/>
        <a:stretch>
          <a:fillRect/>
        </a:stretch>
      </xdr:blipFill>
      <xdr:spPr>
        <a:xfrm>
          <a:off x="9743440" y="1981200"/>
          <a:ext cx="2438400" cy="1557020"/>
        </a:xfrm>
        <a:prstGeom prst="rect">
          <a:avLst/>
        </a:prstGeom>
      </xdr:spPr>
    </xdr:pic>
    <xdr:clientData/>
  </xdr:twoCellAnchor>
  <xdr:twoCellAnchor>
    <xdr:from>
      <xdr:col>17</xdr:col>
      <xdr:colOff>30480</xdr:colOff>
      <xdr:row>39</xdr:row>
      <xdr:rowOff>47625</xdr:rowOff>
    </xdr:from>
    <xdr:to>
      <xdr:col>19</xdr:col>
      <xdr:colOff>144145</xdr:colOff>
      <xdr:row>48</xdr:row>
      <xdr:rowOff>55245</xdr:rowOff>
    </xdr:to>
    <xdr:pic>
      <xdr:nvPicPr>
        <xdr:cNvPr id="5" name="图片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10382885" y="5991225"/>
          <a:ext cx="1331595" cy="1379220"/>
        </a:xfrm>
        <a:prstGeom prst="rect">
          <a:avLst/>
        </a:prstGeom>
        <a:noFill/>
        <a:ln w="9525">
          <a:noFill/>
        </a:ln>
      </xdr:spPr>
    </xdr:pic>
    <xdr:clientData/>
  </xdr:twoCellAnchor>
  <xdr:twoCellAnchor>
    <xdr:from>
      <xdr:col>16</xdr:col>
      <xdr:colOff>0</xdr:colOff>
      <xdr:row>65</xdr:row>
      <xdr:rowOff>0</xdr:rowOff>
    </xdr:from>
    <xdr:to>
      <xdr:col>18</xdr:col>
      <xdr:colOff>15240</xdr:colOff>
      <xdr:row>74</xdr:row>
      <xdr:rowOff>74295</xdr:rowOff>
    </xdr:to>
    <xdr:pic>
      <xdr:nvPicPr>
        <xdr:cNvPr id="6" name="图片 5"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9743440" y="9906000"/>
          <a:ext cx="1233170" cy="1445895"/>
        </a:xfrm>
        <a:prstGeom prst="rect">
          <a:avLst/>
        </a:prstGeom>
        <a:noFill/>
        <a:ln>
          <a:noFill/>
        </a:ln>
        <a:effectLst/>
      </xdr:spPr>
    </xdr:pic>
    <xdr:clientData/>
  </xdr:twoCellAnchor>
  <xdr:twoCellAnchor editAs="oneCell">
    <xdr:from>
      <xdr:col>16</xdr:col>
      <xdr:colOff>295275</xdr:colOff>
      <xdr:row>93</xdr:row>
      <xdr:rowOff>123825</xdr:rowOff>
    </xdr:from>
    <xdr:to>
      <xdr:col>19</xdr:col>
      <xdr:colOff>451485</xdr:colOff>
      <xdr:row>101</xdr:row>
      <xdr:rowOff>5862</xdr:rowOff>
    </xdr:to>
    <xdr:pic>
      <xdr:nvPicPr>
        <xdr:cNvPr id="7" name="图片 6" descr="AUSOCYP8`K~5]6CXT}MDBSD">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10038715" y="14297025"/>
          <a:ext cx="1983105" cy="1101090"/>
        </a:xfrm>
        <a:prstGeom prst="rect">
          <a:avLst/>
        </a:prstGeom>
      </xdr:spPr>
    </xdr:pic>
    <xdr:clientData/>
  </xdr:twoCellAnchor>
  <xdr:twoCellAnchor editAs="oneCell">
    <xdr:from>
      <xdr:col>1</xdr:col>
      <xdr:colOff>762000</xdr:colOff>
      <xdr:row>117</xdr:row>
      <xdr:rowOff>165100</xdr:rowOff>
    </xdr:from>
    <xdr:to>
      <xdr:col>4</xdr:col>
      <xdr:colOff>497946</xdr:colOff>
      <xdr:row>128</xdr:row>
      <xdr:rowOff>145073</xdr:rowOff>
    </xdr:to>
    <xdr:pic>
      <xdr:nvPicPr>
        <xdr:cNvPr id="8" name="图片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1217930" y="17983200"/>
          <a:ext cx="1715770" cy="1668780"/>
        </a:xfrm>
        <a:prstGeom prst="rect">
          <a:avLst/>
        </a:prstGeom>
      </xdr:spPr>
    </xdr:pic>
    <xdr:clientData/>
  </xdr:twoCellAnchor>
  <xdr:twoCellAnchor>
    <xdr:from>
      <xdr:col>6</xdr:col>
      <xdr:colOff>671428</xdr:colOff>
      <xdr:row>118</xdr:row>
      <xdr:rowOff>38101</xdr:rowOff>
    </xdr:from>
    <xdr:to>
      <xdr:col>8</xdr:col>
      <xdr:colOff>825499</xdr:colOff>
      <xdr:row>127</xdr:row>
      <xdr:rowOff>156555</xdr:rowOff>
    </xdr:to>
    <xdr:pic>
      <xdr:nvPicPr>
        <xdr:cNvPr id="9" name="Image" descr="Image">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8"/>
        <a:stretch>
          <a:fillRect/>
        </a:stretch>
      </xdr:blipFill>
      <xdr:spPr>
        <a:xfrm>
          <a:off x="4262755" y="18021300"/>
          <a:ext cx="1217930" cy="1485900"/>
        </a:xfrm>
        <a:prstGeom prst="rect">
          <a:avLst/>
        </a:prstGeom>
        <a:ln w="12700" cap="flat">
          <a:noFill/>
          <a:miter lim="400000"/>
          <a:headEnd/>
          <a:tailEnd/>
        </a:ln>
        <a:effectLst/>
      </xdr:spPr>
    </xdr:pic>
    <xdr:clientData/>
  </xdr:twoCellAnchor>
  <xdr:twoCellAnchor>
    <xdr:from>
      <xdr:col>12</xdr:col>
      <xdr:colOff>56326</xdr:colOff>
      <xdr:row>117</xdr:row>
      <xdr:rowOff>88900</xdr:rowOff>
    </xdr:from>
    <xdr:to>
      <xdr:col>13</xdr:col>
      <xdr:colOff>711199</xdr:colOff>
      <xdr:row>127</xdr:row>
      <xdr:rowOff>147955</xdr:rowOff>
    </xdr:to>
    <xdr:pic>
      <xdr:nvPicPr>
        <xdr:cNvPr id="10" name="Image" descr="Image">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9"/>
        <a:stretch>
          <a:fillRect/>
        </a:stretch>
      </xdr:blipFill>
      <xdr:spPr>
        <a:xfrm>
          <a:off x="7363460" y="17919700"/>
          <a:ext cx="1162050" cy="1583055"/>
        </a:xfrm>
        <a:prstGeom prst="rect">
          <a:avLst/>
        </a:prstGeom>
        <a:ln w="12700" cap="flat">
          <a:noFill/>
          <a:miter lim="400000"/>
          <a:headEnd/>
          <a:tailEnd/>
        </a:ln>
        <a:effectLst/>
      </xdr:spPr>
    </xdr:pic>
    <xdr:clientData/>
  </xdr:twoCellAnchor>
  <xdr:twoCellAnchor>
    <xdr:from>
      <xdr:col>17</xdr:col>
      <xdr:colOff>177800</xdr:colOff>
      <xdr:row>117</xdr:row>
      <xdr:rowOff>50800</xdr:rowOff>
    </xdr:from>
    <xdr:to>
      <xdr:col>18</xdr:col>
      <xdr:colOff>693496</xdr:colOff>
      <xdr:row>127</xdr:row>
      <xdr:rowOff>152400</xdr:rowOff>
    </xdr:to>
    <xdr:pic>
      <xdr:nvPicPr>
        <xdr:cNvPr id="11" name="Image" descr="Image">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10"/>
        <a:stretch>
          <a:fillRect/>
        </a:stretch>
      </xdr:blipFill>
      <xdr:spPr>
        <a:xfrm>
          <a:off x="10530205" y="17881600"/>
          <a:ext cx="1040130" cy="1625600"/>
        </a:xfrm>
        <a:prstGeom prst="rect">
          <a:avLst/>
        </a:prstGeom>
        <a:ln w="12700" cap="flat">
          <a:noFill/>
          <a:miter lim="400000"/>
          <a:headEnd/>
          <a:tailEnd/>
        </a:ln>
        <a:effectLst/>
      </xdr:spPr>
    </xdr:pic>
    <xdr:clientData/>
  </xdr:twoCellAnchor>
  <xdr:twoCellAnchor>
    <xdr:from>
      <xdr:col>1</xdr:col>
      <xdr:colOff>698500</xdr:colOff>
      <xdr:row>144</xdr:row>
      <xdr:rowOff>25401</xdr:rowOff>
    </xdr:from>
    <xdr:to>
      <xdr:col>4</xdr:col>
      <xdr:colOff>38100</xdr:colOff>
      <xdr:row>153</xdr:row>
      <xdr:rowOff>156531</xdr:rowOff>
    </xdr:to>
    <xdr:pic>
      <xdr:nvPicPr>
        <xdr:cNvPr id="12" name="Image" descr="Image">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11"/>
        <a:stretch>
          <a:fillRect/>
        </a:stretch>
      </xdr:blipFill>
      <xdr:spPr>
        <a:xfrm>
          <a:off x="1217930" y="21971000"/>
          <a:ext cx="1256030" cy="1498600"/>
        </a:xfrm>
        <a:prstGeom prst="rect">
          <a:avLst/>
        </a:prstGeom>
        <a:ln w="12700" cap="flat">
          <a:noFill/>
          <a:miter lim="400000"/>
          <a:headEnd/>
          <a:tailEnd/>
        </a:ln>
        <a:effectLst/>
      </xdr:spPr>
    </xdr:pic>
    <xdr:clientData/>
  </xdr:twoCellAnchor>
  <xdr:twoCellAnchor editAs="oneCell">
    <xdr:from>
      <xdr:col>11</xdr:col>
      <xdr:colOff>263769</xdr:colOff>
      <xdr:row>142</xdr:row>
      <xdr:rowOff>137013</xdr:rowOff>
    </xdr:from>
    <xdr:to>
      <xdr:col>14</xdr:col>
      <xdr:colOff>432329</xdr:colOff>
      <xdr:row>154</xdr:row>
      <xdr:rowOff>0</xdr:rowOff>
    </xdr:to>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12"/>
        <a:stretch>
          <a:fillRect/>
        </a:stretch>
      </xdr:blipFill>
      <xdr:spPr>
        <a:xfrm>
          <a:off x="6962140" y="21777325"/>
          <a:ext cx="1995170" cy="1692275"/>
        </a:xfrm>
        <a:prstGeom prst="rect">
          <a:avLst/>
        </a:prstGeom>
      </xdr:spPr>
    </xdr:pic>
    <xdr:clientData/>
  </xdr:twoCellAnchor>
  <xdr:twoCellAnchor editAs="oneCell">
    <xdr:from>
      <xdr:col>2</xdr:col>
      <xdr:colOff>39370</xdr:colOff>
      <xdr:row>170</xdr:row>
      <xdr:rowOff>76200</xdr:rowOff>
    </xdr:from>
    <xdr:to>
      <xdr:col>4</xdr:col>
      <xdr:colOff>280035</xdr:colOff>
      <xdr:row>179</xdr:row>
      <xdr:rowOff>107950</xdr:rowOff>
    </xdr:to>
    <xdr:pic>
      <xdr:nvPicPr>
        <xdr:cNvPr id="14" name="图片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3"/>
        <a:stretch>
          <a:fillRect/>
        </a:stretch>
      </xdr:blipFill>
      <xdr:spPr>
        <a:xfrm>
          <a:off x="1257300" y="25984200"/>
          <a:ext cx="1458595" cy="1403350"/>
        </a:xfrm>
        <a:prstGeom prst="rect">
          <a:avLst/>
        </a:prstGeom>
        <a:noFill/>
        <a:ln w="9525">
          <a:noFill/>
        </a:ln>
      </xdr:spPr>
    </xdr:pic>
    <xdr:clientData/>
  </xdr:twoCellAnchor>
  <xdr:twoCellAnchor editAs="oneCell">
    <xdr:from>
      <xdr:col>16</xdr:col>
      <xdr:colOff>213360</xdr:colOff>
      <xdr:row>170</xdr:row>
      <xdr:rowOff>0</xdr:rowOff>
    </xdr:from>
    <xdr:to>
      <xdr:col>19</xdr:col>
      <xdr:colOff>481965</xdr:colOff>
      <xdr:row>181</xdr:row>
      <xdr:rowOff>78105</xdr:rowOff>
    </xdr:to>
    <xdr:pic>
      <xdr:nvPicPr>
        <xdr:cNvPr id="15" name="图片 14" descr="t0104dba74fa4b52080">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14"/>
        <a:stretch>
          <a:fillRect/>
        </a:stretch>
      </xdr:blipFill>
      <xdr:spPr>
        <a:xfrm>
          <a:off x="9956800" y="25908000"/>
          <a:ext cx="2095500" cy="175450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xdr:colOff>
      <xdr:row>13</xdr:row>
      <xdr:rowOff>97155</xdr:rowOff>
    </xdr:from>
    <xdr:to>
      <xdr:col>9</xdr:col>
      <xdr:colOff>574181</xdr:colOff>
      <xdr:row>23</xdr:row>
      <xdr:rowOff>10584</xdr:rowOff>
    </xdr:to>
    <xdr:pic>
      <xdr:nvPicPr>
        <xdr:cNvPr id="4" name="图片 2" descr=" ">
          <a:extLst>
            <a:ext uri="{FF2B5EF4-FFF2-40B4-BE49-F238E27FC236}">
              <a16:creationId xmlns:a16="http://schemas.microsoft.com/office/drawing/2014/main" id="{00000000-0008-0000-0700-000004000000}"/>
            </a:ext>
          </a:extLst>
        </xdr:cNvPr>
        <xdr:cNvPicPr/>
      </xdr:nvPicPr>
      <xdr:blipFill>
        <a:blip xmlns:r="http://schemas.openxmlformats.org/officeDocument/2006/relationships" r:embed="rId1"/>
        <a:srcRect/>
        <a:stretch>
          <a:fillRect/>
        </a:stretch>
      </xdr:blipFill>
      <xdr:spPr>
        <a:xfrm>
          <a:off x="3705860" y="2078355"/>
          <a:ext cx="2348865" cy="1437005"/>
        </a:xfrm>
        <a:prstGeom prst="rect">
          <a:avLst/>
        </a:prstGeom>
        <a:noFill/>
        <a:ln w="9525" cap="flat" cmpd="sng">
          <a:noFill/>
          <a:prstDash val="solid"/>
          <a:miter/>
        </a:ln>
        <a:effectLst/>
      </xdr:spPr>
    </xdr:pic>
    <xdr:clientData/>
  </xdr:twoCellAnchor>
  <xdr:twoCellAnchor>
    <xdr:from>
      <xdr:col>1</xdr:col>
      <xdr:colOff>591185</xdr:colOff>
      <xdr:row>39</xdr:row>
      <xdr:rowOff>40005</xdr:rowOff>
    </xdr:from>
    <xdr:to>
      <xdr:col>4</xdr:col>
      <xdr:colOff>591185</xdr:colOff>
      <xdr:row>49</xdr:row>
      <xdr:rowOff>2822</xdr:rowOff>
    </xdr:to>
    <xdr:pic>
      <xdr:nvPicPr>
        <xdr:cNvPr id="5" name="图片 4" descr=" ">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a:srcRect/>
        <a:stretch>
          <a:fillRect/>
        </a:stretch>
      </xdr:blipFill>
      <xdr:spPr>
        <a:xfrm>
          <a:off x="1200150" y="5983605"/>
          <a:ext cx="1826895" cy="1486535"/>
        </a:xfrm>
        <a:prstGeom prst="rect">
          <a:avLst/>
        </a:prstGeom>
        <a:noFill/>
        <a:ln>
          <a:noFill/>
        </a:ln>
        <a:effectLst/>
      </xdr:spPr>
    </xdr:pic>
    <xdr:clientData/>
  </xdr:twoCellAnchor>
  <xdr:oneCellAnchor>
    <xdr:from>
      <xdr:col>1</xdr:col>
      <xdr:colOff>25400</xdr:colOff>
      <xdr:row>64</xdr:row>
      <xdr:rowOff>175260</xdr:rowOff>
    </xdr:from>
    <xdr:ext cx="1672022" cy="1602881"/>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3"/>
        <a:stretch>
          <a:fillRect/>
        </a:stretch>
      </xdr:blipFill>
      <xdr:spPr>
        <a:xfrm>
          <a:off x="634365" y="9906000"/>
          <a:ext cx="1671955" cy="1602740"/>
        </a:xfrm>
        <a:prstGeom prst="rect">
          <a:avLst/>
        </a:prstGeom>
      </xdr:spPr>
    </xdr:pic>
    <xdr:clientData/>
  </xdr:oneCellAnchor>
  <xdr:twoCellAnchor>
    <xdr:from>
      <xdr:col>6</xdr:col>
      <xdr:colOff>34290</xdr:colOff>
      <xdr:row>299</xdr:row>
      <xdr:rowOff>8255</xdr:rowOff>
    </xdr:from>
    <xdr:to>
      <xdr:col>8</xdr:col>
      <xdr:colOff>591725</xdr:colOff>
      <xdr:row>308</xdr:row>
      <xdr:rowOff>139276</xdr:rowOff>
    </xdr:to>
    <xdr:pic>
      <xdr:nvPicPr>
        <xdr:cNvPr id="14" name="Picture 9">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4"/>
        <a:stretch>
          <a:fillRect/>
        </a:stretch>
      </xdr:blipFill>
      <xdr:spPr>
        <a:xfrm>
          <a:off x="3688080" y="45575855"/>
          <a:ext cx="1774825" cy="1502410"/>
        </a:xfrm>
        <a:prstGeom prst="rect">
          <a:avLst/>
        </a:prstGeom>
        <a:noFill/>
        <a:ln w="9525">
          <a:noFill/>
        </a:ln>
      </xdr:spPr>
    </xdr:pic>
    <xdr:clientData/>
  </xdr:twoCellAnchor>
  <xdr:twoCellAnchor>
    <xdr:from>
      <xdr:col>11</xdr:col>
      <xdr:colOff>400734</xdr:colOff>
      <xdr:row>325</xdr:row>
      <xdr:rowOff>126121</xdr:rowOff>
    </xdr:from>
    <xdr:to>
      <xdr:col>14</xdr:col>
      <xdr:colOff>250874</xdr:colOff>
      <xdr:row>335</xdr:row>
      <xdr:rowOff>102735</xdr:rowOff>
    </xdr:to>
    <xdr:pic>
      <xdr:nvPicPr>
        <xdr:cNvPr id="16" name="图片 15" descr="CYEKR4D3IY9$PAJN9`PJVGP">
          <a:extLst>
            <a:ext uri="{FF2B5EF4-FFF2-40B4-BE49-F238E27FC236}">
              <a16:creationId xmlns:a16="http://schemas.microsoft.com/office/drawing/2014/main" id="{00000000-0008-0000-0700-000010000000}"/>
            </a:ext>
          </a:extLst>
        </xdr:cNvPr>
        <xdr:cNvPicPr/>
      </xdr:nvPicPr>
      <xdr:blipFill>
        <a:blip xmlns:r="http://schemas.openxmlformats.org/officeDocument/2006/relationships" r:embed="rId5"/>
        <a:srcRect/>
        <a:stretch>
          <a:fillRect/>
        </a:stretch>
      </xdr:blipFill>
      <xdr:spPr>
        <a:xfrm>
          <a:off x="7099300" y="49655730"/>
          <a:ext cx="1677035" cy="1500505"/>
        </a:xfrm>
        <a:prstGeom prst="rect">
          <a:avLst/>
        </a:prstGeom>
        <a:noFill/>
        <a:ln>
          <a:noFill/>
        </a:ln>
        <a:effectLst/>
      </xdr:spPr>
    </xdr:pic>
    <xdr:clientData/>
  </xdr:twoCellAnchor>
  <xdr:twoCellAnchor>
    <xdr:from>
      <xdr:col>1</xdr:col>
      <xdr:colOff>25400</xdr:colOff>
      <xdr:row>377</xdr:row>
      <xdr:rowOff>13970</xdr:rowOff>
    </xdr:from>
    <xdr:to>
      <xdr:col>3</xdr:col>
      <xdr:colOff>25400</xdr:colOff>
      <xdr:row>386</xdr:row>
      <xdr:rowOff>152047</xdr:rowOff>
    </xdr:to>
    <xdr:pic>
      <xdr:nvPicPr>
        <xdr:cNvPr id="17" name="Picture 12">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6"/>
        <a:stretch>
          <a:fillRect/>
        </a:stretch>
      </xdr:blipFill>
      <xdr:spPr>
        <a:xfrm>
          <a:off x="634365" y="57468770"/>
          <a:ext cx="1217930" cy="1509395"/>
        </a:xfrm>
        <a:prstGeom prst="rect">
          <a:avLst/>
        </a:prstGeom>
        <a:noFill/>
        <a:ln w="9525">
          <a:noFill/>
        </a:ln>
      </xdr:spPr>
    </xdr:pic>
    <xdr:clientData/>
  </xdr:twoCellAnchor>
  <xdr:twoCellAnchor>
    <xdr:from>
      <xdr:col>7</xdr:col>
      <xdr:colOff>1905</xdr:colOff>
      <xdr:row>377</xdr:row>
      <xdr:rowOff>57150</xdr:rowOff>
    </xdr:from>
    <xdr:to>
      <xdr:col>8</xdr:col>
      <xdr:colOff>570656</xdr:colOff>
      <xdr:row>386</xdr:row>
      <xdr:rowOff>37305</xdr:rowOff>
    </xdr:to>
    <xdr:pic>
      <xdr:nvPicPr>
        <xdr:cNvPr id="18" name="图片 3" descr=" ">
          <a:extLst>
            <a:ext uri="{FF2B5EF4-FFF2-40B4-BE49-F238E27FC236}">
              <a16:creationId xmlns:a16="http://schemas.microsoft.com/office/drawing/2014/main" id="{00000000-0008-0000-0700-000012000000}"/>
            </a:ext>
          </a:extLst>
        </xdr:cNvPr>
        <xdr:cNvPicPr/>
      </xdr:nvPicPr>
      <xdr:blipFill>
        <a:blip xmlns:r="http://schemas.openxmlformats.org/officeDocument/2006/relationships" r:embed="rId7"/>
        <a:srcRect/>
        <a:stretch>
          <a:fillRect/>
        </a:stretch>
      </xdr:blipFill>
      <xdr:spPr>
        <a:xfrm>
          <a:off x="4264660" y="57511950"/>
          <a:ext cx="1177290" cy="1351280"/>
        </a:xfrm>
        <a:prstGeom prst="rect">
          <a:avLst/>
        </a:prstGeom>
        <a:noFill/>
        <a:ln w="9525" cap="flat" cmpd="sng">
          <a:noFill/>
          <a:prstDash val="solid"/>
          <a:miter/>
        </a:ln>
        <a:effectLst/>
      </xdr:spPr>
    </xdr:pic>
    <xdr:clientData/>
  </xdr:twoCellAnchor>
  <xdr:twoCellAnchor editAs="oneCell">
    <xdr:from>
      <xdr:col>7</xdr:col>
      <xdr:colOff>57150</xdr:colOff>
      <xdr:row>94</xdr:row>
      <xdr:rowOff>6985</xdr:rowOff>
    </xdr:from>
    <xdr:to>
      <xdr:col>8</xdr:col>
      <xdr:colOff>598170</xdr:colOff>
      <xdr:row>100</xdr:row>
      <xdr:rowOff>89829</xdr:rowOff>
    </xdr:to>
    <xdr:pic>
      <xdr:nvPicPr>
        <xdr:cNvPr id="2" name="图片 1" descr="暗影锭 (Shadowmetal)">
          <a:extLst>
            <a:ext uri="{FF2B5EF4-FFF2-40B4-BE49-F238E27FC236}">
              <a16:creationId xmlns:a16="http://schemas.microsoft.com/office/drawing/2014/main" id="{00000000-0008-0000-0700-000002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4319905" y="14332585"/>
          <a:ext cx="1149985" cy="996950"/>
        </a:xfrm>
        <a:prstGeom prst="rect">
          <a:avLst/>
        </a:prstGeom>
        <a:solidFill>
          <a:srgbClr val="FFFFFF">
            <a:shade val="85000"/>
          </a:srgbClr>
        </a:solidFill>
        <a:ln w="88900" cap="sq">
          <a:solidFill>
            <a:srgbClr val="FFFFFF"/>
          </a:solid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12</xdr:col>
      <xdr:colOff>25400</xdr:colOff>
      <xdr:row>197</xdr:row>
      <xdr:rowOff>0</xdr:rowOff>
    </xdr:from>
    <xdr:to>
      <xdr:col>14</xdr:col>
      <xdr:colOff>196850</xdr:colOff>
      <xdr:row>206</xdr:row>
      <xdr:rowOff>80841</xdr:rowOff>
    </xdr:to>
    <xdr:pic>
      <xdr:nvPicPr>
        <xdr:cNvPr id="10" name="图片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9"/>
        <a:stretch>
          <a:fillRect/>
        </a:stretch>
      </xdr:blipFill>
      <xdr:spPr>
        <a:xfrm flipH="1">
          <a:off x="7332980" y="30022800"/>
          <a:ext cx="1389380" cy="1452245"/>
        </a:xfrm>
        <a:prstGeom prst="rect">
          <a:avLst/>
        </a:prstGeom>
      </xdr:spPr>
    </xdr:pic>
    <xdr:clientData/>
  </xdr:twoCellAnchor>
  <xdr:twoCellAnchor editAs="oneCell">
    <xdr:from>
      <xdr:col>16</xdr:col>
      <xdr:colOff>209550</xdr:colOff>
      <xdr:row>431</xdr:row>
      <xdr:rowOff>133350</xdr:rowOff>
    </xdr:from>
    <xdr:to>
      <xdr:col>19</xdr:col>
      <xdr:colOff>333375</xdr:colOff>
      <xdr:row>439</xdr:row>
      <xdr:rowOff>5863</xdr:rowOff>
    </xdr:to>
    <xdr:pic>
      <xdr:nvPicPr>
        <xdr:cNvPr id="11" name="图片 10" descr="[D9}M7}DPY`S{0IMI2FMZ~E">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10"/>
        <a:stretch>
          <a:fillRect/>
        </a:stretch>
      </xdr:blipFill>
      <xdr:spPr>
        <a:xfrm>
          <a:off x="9952990" y="65817750"/>
          <a:ext cx="1950720" cy="1091565"/>
        </a:xfrm>
        <a:prstGeom prst="rect">
          <a:avLst/>
        </a:prstGeom>
      </xdr:spPr>
    </xdr:pic>
    <xdr:clientData/>
  </xdr:twoCellAnchor>
  <xdr:twoCellAnchor>
    <xdr:from>
      <xdr:col>11</xdr:col>
      <xdr:colOff>6150</xdr:colOff>
      <xdr:row>585</xdr:row>
      <xdr:rowOff>0</xdr:rowOff>
    </xdr:from>
    <xdr:to>
      <xdr:col>14</xdr:col>
      <xdr:colOff>6150</xdr:colOff>
      <xdr:row>594</xdr:row>
      <xdr:rowOff>177675</xdr:rowOff>
    </xdr:to>
    <xdr:pic>
      <xdr:nvPicPr>
        <xdr:cNvPr id="3" name="Picture 11" descr="被诅咒的诱饵人偶（弹幕天邪鬼道具）">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11"/>
        <a:srcRect/>
        <a:stretch>
          <a:fillRect/>
        </a:stretch>
      </xdr:blipFill>
      <xdr:spPr>
        <a:xfrm>
          <a:off x="6704330" y="89154000"/>
          <a:ext cx="1826895" cy="1524000"/>
        </a:xfrm>
        <a:prstGeom prst="rect">
          <a:avLst/>
        </a:prstGeom>
        <a:noFill/>
        <a:ln>
          <a:noFill/>
        </a:ln>
        <a:effectLst/>
      </xdr:spPr>
    </xdr:pic>
    <xdr:clientData/>
  </xdr:twoCellAnchor>
  <xdr:twoCellAnchor>
    <xdr:from>
      <xdr:col>16</xdr:col>
      <xdr:colOff>6150</xdr:colOff>
      <xdr:row>585</xdr:row>
      <xdr:rowOff>0</xdr:rowOff>
    </xdr:from>
    <xdr:to>
      <xdr:col>19</xdr:col>
      <xdr:colOff>6150</xdr:colOff>
      <xdr:row>594</xdr:row>
      <xdr:rowOff>177675</xdr:rowOff>
    </xdr:to>
    <xdr:pic>
      <xdr:nvPicPr>
        <xdr:cNvPr id="7" name="Picture 12" descr="万宝槌（仿制品）（弹幕天邪鬼道具）">
          <a:extLst>
            <a:ext uri="{FF2B5EF4-FFF2-40B4-BE49-F238E27FC236}">
              <a16:creationId xmlns:a16="http://schemas.microsoft.com/office/drawing/2014/main" id="{00000000-0008-0000-0700-000007000000}"/>
            </a:ext>
          </a:extLst>
        </xdr:cNvPr>
        <xdr:cNvPicPr/>
      </xdr:nvPicPr>
      <xdr:blipFill>
        <a:blip xmlns:r="http://schemas.openxmlformats.org/officeDocument/2006/relationships" r:embed="rId12"/>
        <a:srcRect/>
        <a:stretch>
          <a:fillRect/>
        </a:stretch>
      </xdr:blipFill>
      <xdr:spPr>
        <a:xfrm>
          <a:off x="9749155" y="89154000"/>
          <a:ext cx="1826895" cy="1524000"/>
        </a:xfrm>
        <a:prstGeom prst="rect">
          <a:avLst/>
        </a:prstGeom>
        <a:noFill/>
        <a:ln>
          <a:noFill/>
        </a:ln>
        <a:effectLst/>
      </xdr:spPr>
    </xdr:pic>
    <xdr:clientData/>
  </xdr:twoCellAnchor>
  <xdr:twoCellAnchor editAs="oneCell">
    <xdr:from>
      <xdr:col>5</xdr:col>
      <xdr:colOff>606425</xdr:colOff>
      <xdr:row>611</xdr:row>
      <xdr:rowOff>0</xdr:rowOff>
    </xdr:from>
    <xdr:to>
      <xdr:col>8</xdr:col>
      <xdr:colOff>511810</xdr:colOff>
      <xdr:row>620</xdr:row>
      <xdr:rowOff>10160</xdr:rowOff>
    </xdr:to>
    <xdr:pic>
      <xdr:nvPicPr>
        <xdr:cNvPr id="8" name="图片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651250" y="93116400"/>
          <a:ext cx="1732280" cy="1381760"/>
        </a:xfrm>
        <a:prstGeom prst="rect">
          <a:avLst/>
        </a:prstGeom>
      </xdr:spPr>
    </xdr:pic>
    <xdr:clientData/>
  </xdr:twoCellAnchor>
  <xdr:oneCellAnchor>
    <xdr:from>
      <xdr:col>10</xdr:col>
      <xdr:colOff>606425</xdr:colOff>
      <xdr:row>611</xdr:row>
      <xdr:rowOff>0</xdr:rowOff>
    </xdr:from>
    <xdr:ext cx="1941830" cy="1551305"/>
    <xdr:pic>
      <xdr:nvPicPr>
        <xdr:cNvPr id="9" name="图片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696075" y="93116400"/>
          <a:ext cx="1941830" cy="1551305"/>
        </a:xfrm>
        <a:prstGeom prst="rect">
          <a:avLst/>
        </a:prstGeom>
      </xdr:spPr>
    </xdr:pic>
    <xdr:clientData/>
  </xdr:oneCellAnchor>
  <xdr:oneCellAnchor>
    <xdr:from>
      <xdr:col>15</xdr:col>
      <xdr:colOff>606425</xdr:colOff>
      <xdr:row>611</xdr:row>
      <xdr:rowOff>0</xdr:rowOff>
    </xdr:from>
    <xdr:ext cx="2058035" cy="1644650"/>
    <xdr:pic>
      <xdr:nvPicPr>
        <xdr:cNvPr id="12" name="图片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40900" y="93116400"/>
          <a:ext cx="2058035" cy="1644650"/>
        </a:xfrm>
        <a:prstGeom prst="rect">
          <a:avLst/>
        </a:prstGeom>
      </xdr:spPr>
    </xdr:pic>
    <xdr:clientData/>
  </xdr:oneCellAnchor>
  <xdr:twoCellAnchor editAs="oneCell">
    <xdr:from>
      <xdr:col>0</xdr:col>
      <xdr:colOff>572770</xdr:colOff>
      <xdr:row>637</xdr:row>
      <xdr:rowOff>17145</xdr:rowOff>
    </xdr:from>
    <xdr:to>
      <xdr:col>3</xdr:col>
      <xdr:colOff>116840</xdr:colOff>
      <xdr:row>647</xdr:row>
      <xdr:rowOff>141605</xdr:rowOff>
    </xdr:to>
    <xdr:pic>
      <xdr:nvPicPr>
        <xdr:cNvPr id="13" name="图片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16"/>
        <a:stretch>
          <a:fillRect/>
        </a:stretch>
      </xdr:blipFill>
      <xdr:spPr>
        <a:xfrm>
          <a:off x="572770" y="97095945"/>
          <a:ext cx="1370965" cy="1648460"/>
        </a:xfrm>
        <a:prstGeom prst="rect">
          <a:avLst/>
        </a:prstGeom>
        <a:noFill/>
        <a:ln w="9525">
          <a:noFill/>
        </a:ln>
      </xdr:spPr>
    </xdr:pic>
    <xdr:clientData/>
  </xdr:twoCellAnchor>
  <xdr:twoCellAnchor editAs="oneCell">
    <xdr:from>
      <xdr:col>6</xdr:col>
      <xdr:colOff>31115</xdr:colOff>
      <xdr:row>637</xdr:row>
      <xdr:rowOff>22860</xdr:rowOff>
    </xdr:from>
    <xdr:to>
      <xdr:col>7</xdr:col>
      <xdr:colOff>469265</xdr:colOff>
      <xdr:row>647</xdr:row>
      <xdr:rowOff>148590</xdr:rowOff>
    </xdr:to>
    <xdr:pic>
      <xdr:nvPicPr>
        <xdr:cNvPr id="15" name="图片 14" descr="手铃">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7"/>
        <a:stretch>
          <a:fillRect/>
        </a:stretch>
      </xdr:blipFill>
      <xdr:spPr>
        <a:xfrm>
          <a:off x="3684905" y="97101660"/>
          <a:ext cx="1047115" cy="1649730"/>
        </a:xfrm>
        <a:prstGeom prst="rect">
          <a:avLst/>
        </a:prstGeom>
      </xdr:spPr>
    </xdr:pic>
    <xdr:clientData/>
  </xdr:twoCellAnchor>
  <xdr:twoCellAnchor editAs="oneCell">
    <xdr:from>
      <xdr:col>11</xdr:col>
      <xdr:colOff>11430</xdr:colOff>
      <xdr:row>636</xdr:row>
      <xdr:rowOff>137160</xdr:rowOff>
    </xdr:from>
    <xdr:to>
      <xdr:col>12</xdr:col>
      <xdr:colOff>340995</xdr:colOff>
      <xdr:row>648</xdr:row>
      <xdr:rowOff>48260</xdr:rowOff>
    </xdr:to>
    <xdr:pic>
      <xdr:nvPicPr>
        <xdr:cNvPr id="19" name="图片 18" descr="香炉">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8"/>
        <a:stretch>
          <a:fillRect/>
        </a:stretch>
      </xdr:blipFill>
      <xdr:spPr>
        <a:xfrm>
          <a:off x="6710045" y="97063560"/>
          <a:ext cx="938530" cy="1739900"/>
        </a:xfrm>
        <a:prstGeom prst="rect">
          <a:avLst/>
        </a:prstGeom>
      </xdr:spPr>
    </xdr:pic>
    <xdr:clientData/>
  </xdr:twoCellAnchor>
  <xdr:twoCellAnchor editAs="oneCell">
    <xdr:from>
      <xdr:col>16</xdr:col>
      <xdr:colOff>30480</xdr:colOff>
      <xdr:row>637</xdr:row>
      <xdr:rowOff>7620</xdr:rowOff>
    </xdr:from>
    <xdr:to>
      <xdr:col>19</xdr:col>
      <xdr:colOff>234950</xdr:colOff>
      <xdr:row>647</xdr:row>
      <xdr:rowOff>144145</xdr:rowOff>
    </xdr:to>
    <xdr:pic>
      <xdr:nvPicPr>
        <xdr:cNvPr id="20" name="图片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73920" y="97086420"/>
          <a:ext cx="2031365" cy="1660525"/>
        </a:xfrm>
        <a:prstGeom prst="rect">
          <a:avLst/>
        </a:prstGeom>
      </xdr:spPr>
    </xdr:pic>
    <xdr:clientData/>
  </xdr:twoCellAnchor>
  <xdr:twoCellAnchor editAs="oneCell">
    <xdr:from>
      <xdr:col>1</xdr:col>
      <xdr:colOff>367665</xdr:colOff>
      <xdr:row>690</xdr:row>
      <xdr:rowOff>0</xdr:rowOff>
    </xdr:from>
    <xdr:to>
      <xdr:col>4</xdr:col>
      <xdr:colOff>208280</xdr:colOff>
      <xdr:row>699</xdr:row>
      <xdr:rowOff>127635</xdr:rowOff>
    </xdr:to>
    <xdr:pic>
      <xdr:nvPicPr>
        <xdr:cNvPr id="21" name="图片 20" descr="幸运币">
          <a:extLst>
            <a:ext uri="{FF2B5EF4-FFF2-40B4-BE49-F238E27FC236}">
              <a16:creationId xmlns:a16="http://schemas.microsoft.com/office/drawing/2014/main" id="{00000000-0008-0000-0700-000015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l="28515" t="19895" r="27539" b="54712"/>
        <a:stretch>
          <a:fillRect/>
        </a:stretch>
      </xdr:blipFill>
      <xdr:spPr>
        <a:xfrm>
          <a:off x="976630" y="105156000"/>
          <a:ext cx="1667510" cy="1499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oneCellAnchor>
    <xdr:from>
      <xdr:col>6</xdr:col>
      <xdr:colOff>205740</xdr:colOff>
      <xdr:row>40</xdr:row>
      <xdr:rowOff>100965</xdr:rowOff>
    </xdr:from>
    <xdr:ext cx="2048087" cy="1275221"/>
    <xdr:pic>
      <xdr:nvPicPr>
        <xdr:cNvPr id="2" name="图片 1" descr="timg644">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rcRect t="21862" b="11134"/>
        <a:stretch>
          <a:fillRect/>
        </a:stretch>
      </xdr:blipFill>
      <xdr:spPr>
        <a:xfrm>
          <a:off x="3859530" y="6196965"/>
          <a:ext cx="2047875" cy="1275080"/>
        </a:xfrm>
        <a:prstGeom prst="rect">
          <a:avLst/>
        </a:prstGeom>
      </xdr:spPr>
    </xdr:pic>
    <xdr:clientData/>
  </xdr:oneCellAnchor>
  <xdr:twoCellAnchor>
    <xdr:from>
      <xdr:col>17</xdr:col>
      <xdr:colOff>40640</xdr:colOff>
      <xdr:row>13</xdr:row>
      <xdr:rowOff>66675</xdr:rowOff>
    </xdr:from>
    <xdr:to>
      <xdr:col>18</xdr:col>
      <xdr:colOff>511175</xdr:colOff>
      <xdr:row>22</xdr:row>
      <xdr:rowOff>14605</xdr:rowOff>
    </xdr:to>
    <xdr:pic>
      <xdr:nvPicPr>
        <xdr:cNvPr id="3" name="图片 2" descr="15ce5676994d4202c2522bcba7860d46_201805261650458912">
          <a:extLst>
            <a:ext uri="{FF2B5EF4-FFF2-40B4-BE49-F238E27FC236}">
              <a16:creationId xmlns:a16="http://schemas.microsoft.com/office/drawing/2014/main" id="{00000000-0008-0000-0900-000003000000}"/>
            </a:ext>
          </a:extLst>
        </xdr:cNvPr>
        <xdr:cNvPicPr/>
      </xdr:nvPicPr>
      <xdr:blipFill>
        <a:blip xmlns:r="http://schemas.openxmlformats.org/officeDocument/2006/relationships" r:embed="rId2"/>
        <a:srcRect/>
        <a:stretch>
          <a:fillRect/>
        </a:stretch>
      </xdr:blipFill>
      <xdr:spPr>
        <a:xfrm>
          <a:off x="10393045" y="2047875"/>
          <a:ext cx="1079500" cy="1319530"/>
        </a:xfrm>
        <a:prstGeom prst="rect">
          <a:avLst/>
        </a:prstGeom>
        <a:noFill/>
        <a:ln>
          <a:noFill/>
        </a:ln>
        <a:effectLst/>
      </xdr:spPr>
    </xdr:pic>
    <xdr:clientData/>
  </xdr:twoCellAnchor>
  <xdr:oneCellAnchor>
    <xdr:from>
      <xdr:col>1</xdr:col>
      <xdr:colOff>150495</xdr:colOff>
      <xdr:row>40</xdr:row>
      <xdr:rowOff>70485</xdr:rowOff>
    </xdr:from>
    <xdr:ext cx="2048087" cy="1290602"/>
    <xdr:pic>
      <xdr:nvPicPr>
        <xdr:cNvPr id="4" name="图片 3" descr="timg644">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rcRect t="21862" b="11134"/>
        <a:stretch>
          <a:fillRect/>
        </a:stretch>
      </xdr:blipFill>
      <xdr:spPr>
        <a:xfrm>
          <a:off x="759460" y="6166485"/>
          <a:ext cx="2047875" cy="1290320"/>
        </a:xfrm>
        <a:prstGeom prst="rect">
          <a:avLst/>
        </a:prstGeom>
      </xdr:spPr>
    </xdr:pic>
    <xdr:clientData/>
  </xdr:oneCellAnchor>
  <xdr:oneCellAnchor>
    <xdr:from>
      <xdr:col>16</xdr:col>
      <xdr:colOff>506095</xdr:colOff>
      <xdr:row>65</xdr:row>
      <xdr:rowOff>177800</xdr:rowOff>
    </xdr:from>
    <xdr:ext cx="1368637" cy="1414145"/>
    <xdr:pic>
      <xdr:nvPicPr>
        <xdr:cNvPr id="6" name="图片 3" descr="131">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3"/>
        <a:srcRect t="9803" b="1972"/>
        <a:stretch>
          <a:fillRect/>
        </a:stretch>
      </xdr:blipFill>
      <xdr:spPr>
        <a:xfrm>
          <a:off x="10249535" y="10058400"/>
          <a:ext cx="1368425" cy="1414145"/>
        </a:xfrm>
        <a:prstGeom prst="rect">
          <a:avLst/>
        </a:prstGeom>
        <a:noFill/>
        <a:ln w="9525">
          <a:noFill/>
        </a:ln>
      </xdr:spPr>
    </xdr:pic>
    <xdr:clientData/>
  </xdr:oneCellAnchor>
  <xdr:twoCellAnchor>
    <xdr:from>
      <xdr:col>1</xdr:col>
      <xdr:colOff>21590</xdr:colOff>
      <xdr:row>92</xdr:row>
      <xdr:rowOff>12065</xdr:rowOff>
    </xdr:from>
    <xdr:to>
      <xdr:col>5</xdr:col>
      <xdr:colOff>21590</xdr:colOff>
      <xdr:row>100</xdr:row>
      <xdr:rowOff>73025</xdr:rowOff>
    </xdr:to>
    <xdr:pic>
      <xdr:nvPicPr>
        <xdr:cNvPr id="7" name="Picture 5">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4"/>
        <a:stretch>
          <a:fillRect/>
        </a:stretch>
      </xdr:blipFill>
      <xdr:spPr>
        <a:xfrm>
          <a:off x="630555" y="14032865"/>
          <a:ext cx="2435860" cy="1280160"/>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N120"/>
  <sheetViews>
    <sheetView tabSelected="1" workbookViewId="0">
      <selection activeCell="A28" sqref="A28:B28"/>
    </sheetView>
  </sheetViews>
  <sheetFormatPr defaultColWidth="8.75" defaultRowHeight="13.5"/>
  <cols>
    <col min="1" max="16384" width="8.75" style="91"/>
  </cols>
  <sheetData>
    <row r="1" spans="1:40">
      <c r="A1" s="93" t="s">
        <v>0</v>
      </c>
      <c r="B1" s="94"/>
      <c r="C1" s="94"/>
      <c r="D1" s="94"/>
      <c r="E1" s="94"/>
      <c r="F1" s="94"/>
      <c r="G1" s="94"/>
      <c r="H1" s="94"/>
      <c r="I1" s="94"/>
      <c r="J1" s="94"/>
      <c r="K1" s="94"/>
      <c r="L1" s="94"/>
      <c r="M1" s="94"/>
      <c r="N1" s="94"/>
      <c r="O1" s="94"/>
      <c r="P1" s="94"/>
      <c r="Q1" s="94"/>
      <c r="R1" s="95"/>
    </row>
    <row r="2" spans="1:40">
      <c r="A2" s="96"/>
      <c r="B2" s="97"/>
      <c r="C2" s="97"/>
      <c r="D2" s="97"/>
      <c r="E2" s="97"/>
      <c r="F2" s="97"/>
      <c r="G2" s="97"/>
      <c r="H2" s="97"/>
      <c r="I2" s="97"/>
      <c r="J2" s="97"/>
      <c r="K2" s="97"/>
      <c r="L2" s="97"/>
      <c r="M2" s="97"/>
      <c r="N2" s="97"/>
      <c r="O2" s="97"/>
      <c r="P2" s="97"/>
      <c r="Q2" s="97"/>
      <c r="R2" s="98"/>
    </row>
    <row r="3" spans="1:40">
      <c r="A3" s="96"/>
      <c r="B3" s="97"/>
      <c r="C3" s="97"/>
      <c r="D3" s="97"/>
      <c r="E3" s="97"/>
      <c r="F3" s="97"/>
      <c r="G3" s="97"/>
      <c r="H3" s="97"/>
      <c r="I3" s="97"/>
      <c r="J3" s="97"/>
      <c r="K3" s="97"/>
      <c r="L3" s="97"/>
      <c r="M3" s="97"/>
      <c r="N3" s="97"/>
      <c r="O3" s="97"/>
      <c r="P3" s="97"/>
      <c r="Q3" s="97"/>
      <c r="R3" s="98"/>
    </row>
    <row r="4" spans="1:40">
      <c r="A4" s="96"/>
      <c r="B4" s="97"/>
      <c r="C4" s="97"/>
      <c r="D4" s="97"/>
      <c r="E4" s="97"/>
      <c r="F4" s="97"/>
      <c r="G4" s="97"/>
      <c r="H4" s="97"/>
      <c r="I4" s="97"/>
      <c r="J4" s="97"/>
      <c r="K4" s="97"/>
      <c r="L4" s="97"/>
      <c r="M4" s="97"/>
      <c r="N4" s="97"/>
      <c r="O4" s="97"/>
      <c r="P4" s="97"/>
      <c r="Q4" s="97"/>
      <c r="R4" s="98"/>
    </row>
    <row r="5" spans="1:40">
      <c r="A5" s="96"/>
      <c r="B5" s="97"/>
      <c r="C5" s="97"/>
      <c r="D5" s="97"/>
      <c r="E5" s="97"/>
      <c r="F5" s="97"/>
      <c r="G5" s="97"/>
      <c r="H5" s="97"/>
      <c r="I5" s="97"/>
      <c r="J5" s="97"/>
      <c r="K5" s="97"/>
      <c r="L5" s="97"/>
      <c r="M5" s="97"/>
      <c r="N5" s="97"/>
      <c r="O5" s="97"/>
      <c r="P5" s="97"/>
      <c r="Q5" s="97"/>
      <c r="R5" s="98"/>
    </row>
    <row r="6" spans="1:40">
      <c r="A6" s="96"/>
      <c r="B6" s="97"/>
      <c r="C6" s="97"/>
      <c r="D6" s="97"/>
      <c r="E6" s="97"/>
      <c r="F6" s="97"/>
      <c r="G6" s="97"/>
      <c r="H6" s="97"/>
      <c r="I6" s="97"/>
      <c r="J6" s="97"/>
      <c r="K6" s="97"/>
      <c r="L6" s="97"/>
      <c r="M6" s="97"/>
      <c r="N6" s="97"/>
      <c r="O6" s="97"/>
      <c r="P6" s="97"/>
      <c r="Q6" s="97"/>
      <c r="R6" s="98"/>
    </row>
    <row r="7" spans="1:40">
      <c r="A7" s="96"/>
      <c r="B7" s="97"/>
      <c r="C7" s="97"/>
      <c r="D7" s="97"/>
      <c r="E7" s="97"/>
      <c r="F7" s="97"/>
      <c r="G7" s="97"/>
      <c r="H7" s="97"/>
      <c r="I7" s="97"/>
      <c r="J7" s="97"/>
      <c r="K7" s="97"/>
      <c r="L7" s="97"/>
      <c r="M7" s="97"/>
      <c r="N7" s="97"/>
      <c r="O7" s="97"/>
      <c r="P7" s="97"/>
      <c r="Q7" s="97"/>
      <c r="R7" s="98"/>
    </row>
    <row r="8" spans="1:40">
      <c r="A8" s="96"/>
      <c r="B8" s="97"/>
      <c r="C8" s="97"/>
      <c r="D8" s="97"/>
      <c r="E8" s="97"/>
      <c r="F8" s="97"/>
      <c r="G8" s="97"/>
      <c r="H8" s="97"/>
      <c r="I8" s="97"/>
      <c r="J8" s="97"/>
      <c r="K8" s="97"/>
      <c r="L8" s="97"/>
      <c r="M8" s="97"/>
      <c r="N8" s="97"/>
      <c r="O8" s="97"/>
      <c r="P8" s="97"/>
      <c r="Q8" s="97"/>
      <c r="R8" s="98"/>
    </row>
    <row r="9" spans="1:40">
      <c r="A9" s="96"/>
      <c r="B9" s="97"/>
      <c r="C9" s="97"/>
      <c r="D9" s="97"/>
      <c r="E9" s="97"/>
      <c r="F9" s="97"/>
      <c r="G9" s="97"/>
      <c r="H9" s="97"/>
      <c r="I9" s="97"/>
      <c r="J9" s="97"/>
      <c r="K9" s="97"/>
      <c r="L9" s="97"/>
      <c r="M9" s="97"/>
      <c r="N9" s="97"/>
      <c r="O9" s="97"/>
      <c r="P9" s="97"/>
      <c r="Q9" s="97"/>
      <c r="R9" s="98"/>
    </row>
    <row r="10" spans="1:40">
      <c r="A10" s="96"/>
      <c r="B10" s="97"/>
      <c r="C10" s="97"/>
      <c r="D10" s="97"/>
      <c r="E10" s="97"/>
      <c r="F10" s="97"/>
      <c r="G10" s="97"/>
      <c r="H10" s="97"/>
      <c r="I10" s="97"/>
      <c r="J10" s="97"/>
      <c r="K10" s="97"/>
      <c r="L10" s="97"/>
      <c r="M10" s="97"/>
      <c r="N10" s="97"/>
      <c r="O10" s="97"/>
      <c r="P10" s="97"/>
      <c r="Q10" s="97"/>
      <c r="R10" s="98"/>
    </row>
    <row r="11" spans="1:40">
      <c r="A11" s="99"/>
      <c r="B11" s="100"/>
      <c r="C11" s="100"/>
      <c r="D11" s="100"/>
      <c r="E11" s="100"/>
      <c r="F11" s="100"/>
      <c r="G11" s="100"/>
      <c r="H11" s="100"/>
      <c r="I11" s="100"/>
      <c r="J11" s="100"/>
      <c r="K11" s="100"/>
      <c r="L11" s="100"/>
      <c r="M11" s="100"/>
      <c r="N11" s="100"/>
      <c r="O11" s="100"/>
      <c r="P11" s="100"/>
      <c r="Q11" s="100"/>
      <c r="R11" s="101"/>
    </row>
    <row r="12" spans="1:40">
      <c r="A12" s="120" t="s">
        <v>1</v>
      </c>
      <c r="B12" s="121"/>
      <c r="C12" s="121"/>
      <c r="D12" s="122"/>
      <c r="E12" s="120" t="s">
        <v>2</v>
      </c>
      <c r="F12" s="121"/>
      <c r="G12" s="121"/>
      <c r="H12" s="122"/>
      <c r="I12" s="120" t="s">
        <v>3</v>
      </c>
      <c r="J12" s="121"/>
      <c r="K12" s="121"/>
      <c r="L12" s="122"/>
      <c r="M12" s="123" t="s">
        <v>4</v>
      </c>
      <c r="N12" s="124"/>
      <c r="O12" s="124"/>
      <c r="P12" s="125"/>
      <c r="Q12" s="123" t="s">
        <v>5</v>
      </c>
      <c r="R12" s="124"/>
      <c r="S12" s="124"/>
      <c r="T12" s="125"/>
      <c r="U12" s="123" t="s">
        <v>6</v>
      </c>
      <c r="V12" s="124"/>
      <c r="W12" s="124"/>
      <c r="X12" s="125"/>
      <c r="Y12" s="123" t="s">
        <v>7</v>
      </c>
      <c r="Z12" s="124"/>
      <c r="AA12" s="124"/>
      <c r="AB12" s="125"/>
      <c r="AC12" s="123" t="s">
        <v>8</v>
      </c>
      <c r="AD12" s="124"/>
      <c r="AE12" s="124"/>
      <c r="AF12" s="125"/>
      <c r="AG12" s="123" t="s">
        <v>9</v>
      </c>
      <c r="AH12" s="124"/>
      <c r="AI12" s="124"/>
      <c r="AJ12" s="125"/>
      <c r="AK12" s="123" t="s">
        <v>10</v>
      </c>
      <c r="AL12" s="124"/>
      <c r="AM12" s="124"/>
      <c r="AN12" s="125"/>
    </row>
    <row r="13" spans="1:40">
      <c r="A13" s="118" t="s">
        <v>1351</v>
      </c>
      <c r="B13" s="119"/>
      <c r="C13" s="103" t="s">
        <v>1352</v>
      </c>
      <c r="D13" s="115"/>
      <c r="E13" s="118" t="s">
        <v>1403</v>
      </c>
      <c r="F13" s="119"/>
      <c r="G13" s="103"/>
      <c r="H13" s="115"/>
      <c r="I13" s="118" t="s">
        <v>1490</v>
      </c>
      <c r="J13" s="116"/>
      <c r="K13" s="103" t="s">
        <v>1491</v>
      </c>
      <c r="L13" s="115"/>
      <c r="M13" s="118" t="s">
        <v>1545</v>
      </c>
      <c r="N13" s="119"/>
      <c r="O13" s="103" t="s">
        <v>1546</v>
      </c>
      <c r="P13" s="115"/>
      <c r="Q13" s="118" t="s">
        <v>1627</v>
      </c>
      <c r="R13" s="119"/>
      <c r="S13" s="103" t="s">
        <v>1628</v>
      </c>
      <c r="T13" s="115"/>
      <c r="U13" s="118" t="s">
        <v>1659</v>
      </c>
      <c r="V13" s="119"/>
      <c r="W13" s="103" t="s">
        <v>1660</v>
      </c>
      <c r="X13" s="115"/>
      <c r="Y13" s="118" t="s">
        <v>1713</v>
      </c>
      <c r="Z13" s="119"/>
      <c r="AA13" s="103" t="s">
        <v>1714</v>
      </c>
      <c r="AB13" s="115"/>
      <c r="AC13" s="118" t="s">
        <v>1918</v>
      </c>
      <c r="AD13" s="119"/>
      <c r="AE13" s="103" t="s">
        <v>1919</v>
      </c>
      <c r="AF13" s="115"/>
      <c r="AG13" s="118" t="s">
        <v>1942</v>
      </c>
      <c r="AH13" s="119"/>
      <c r="AI13" s="103" t="s">
        <v>1943</v>
      </c>
      <c r="AJ13" s="115"/>
      <c r="AK13" s="118" t="s">
        <v>1978</v>
      </c>
      <c r="AL13" s="119"/>
      <c r="AM13" s="103" t="s">
        <v>1979</v>
      </c>
      <c r="AN13" s="103"/>
    </row>
    <row r="14" spans="1:40">
      <c r="A14" s="118" t="s">
        <v>1353</v>
      </c>
      <c r="B14" s="119"/>
      <c r="C14" s="103" t="s">
        <v>1352</v>
      </c>
      <c r="D14" s="115"/>
      <c r="E14" s="118" t="s">
        <v>1404</v>
      </c>
      <c r="F14" s="119"/>
      <c r="G14" s="103" t="s">
        <v>1405</v>
      </c>
      <c r="H14" s="115"/>
      <c r="I14" s="118" t="s">
        <v>1492</v>
      </c>
      <c r="J14" s="116"/>
      <c r="K14" s="103" t="s">
        <v>1493</v>
      </c>
      <c r="L14" s="115"/>
      <c r="M14" s="118" t="s">
        <v>1547</v>
      </c>
      <c r="N14" s="119"/>
      <c r="O14" s="103" t="s">
        <v>1548</v>
      </c>
      <c r="P14" s="115"/>
      <c r="Q14" s="118" t="s">
        <v>1629</v>
      </c>
      <c r="R14" s="119"/>
      <c r="S14" s="103" t="s">
        <v>1630</v>
      </c>
      <c r="T14" s="115"/>
      <c r="U14" s="118" t="s">
        <v>1661</v>
      </c>
      <c r="V14" s="116"/>
      <c r="W14" s="103" t="s">
        <v>1662</v>
      </c>
      <c r="X14" s="115"/>
      <c r="Y14" s="118" t="s">
        <v>1715</v>
      </c>
      <c r="Z14" s="119"/>
      <c r="AA14" s="103" t="s">
        <v>1716</v>
      </c>
      <c r="AB14" s="115"/>
      <c r="AC14" s="118" t="s">
        <v>1920</v>
      </c>
      <c r="AD14" s="119"/>
      <c r="AE14" s="103" t="s">
        <v>1921</v>
      </c>
      <c r="AF14" s="115"/>
      <c r="AG14" s="118" t="s">
        <v>1944</v>
      </c>
      <c r="AH14" s="119"/>
      <c r="AI14" s="103" t="s">
        <v>1945</v>
      </c>
      <c r="AJ14" s="115"/>
      <c r="AK14" s="118" t="s">
        <v>1980</v>
      </c>
      <c r="AL14" s="116"/>
      <c r="AM14" s="103" t="s">
        <v>1352</v>
      </c>
      <c r="AN14" s="103"/>
    </row>
    <row r="15" spans="1:40">
      <c r="A15" s="118" t="s">
        <v>1354</v>
      </c>
      <c r="B15" s="119"/>
      <c r="C15" s="103" t="s">
        <v>1355</v>
      </c>
      <c r="D15" s="115"/>
      <c r="E15" s="118" t="s">
        <v>1406</v>
      </c>
      <c r="F15" s="119"/>
      <c r="G15" s="103" t="s">
        <v>1407</v>
      </c>
      <c r="H15" s="115"/>
      <c r="I15" s="118" t="s">
        <v>1494</v>
      </c>
      <c r="J15" s="116"/>
      <c r="K15" s="103" t="s">
        <v>1495</v>
      </c>
      <c r="L15" s="115"/>
      <c r="M15" s="118" t="s">
        <v>1549</v>
      </c>
      <c r="N15" s="119"/>
      <c r="O15" s="103" t="s">
        <v>1550</v>
      </c>
      <c r="P15" s="115"/>
      <c r="Q15" s="111" t="s">
        <v>1631</v>
      </c>
      <c r="R15" s="113"/>
      <c r="S15" s="103" t="s">
        <v>1632</v>
      </c>
      <c r="T15" s="115"/>
      <c r="U15" s="114" t="s">
        <v>1663</v>
      </c>
      <c r="V15" s="116"/>
      <c r="W15" s="103" t="s">
        <v>1664</v>
      </c>
      <c r="X15" s="115"/>
      <c r="Y15" s="118" t="s">
        <v>1717</v>
      </c>
      <c r="Z15" s="103"/>
      <c r="AA15" s="103" t="s">
        <v>1716</v>
      </c>
      <c r="AB15" s="115"/>
      <c r="AC15" s="114" t="s">
        <v>1922</v>
      </c>
      <c r="AD15" s="116"/>
      <c r="AE15" s="103" t="s">
        <v>1923</v>
      </c>
      <c r="AF15" s="115"/>
      <c r="AG15" s="118" t="s">
        <v>1946</v>
      </c>
      <c r="AH15" s="119"/>
      <c r="AI15" s="103" t="s">
        <v>1947</v>
      </c>
      <c r="AJ15" s="115"/>
      <c r="AK15" s="114" t="s">
        <v>1981</v>
      </c>
      <c r="AL15" s="116"/>
      <c r="AM15" s="103" t="s">
        <v>1352</v>
      </c>
      <c r="AN15" s="103"/>
    </row>
    <row r="16" spans="1:40">
      <c r="A16" s="118" t="s">
        <v>1356</v>
      </c>
      <c r="B16" s="119"/>
      <c r="C16" s="103" t="s">
        <v>1357</v>
      </c>
      <c r="D16" s="115"/>
      <c r="E16" s="118" t="s">
        <v>1408</v>
      </c>
      <c r="F16" s="116"/>
      <c r="G16" s="103" t="s">
        <v>1409</v>
      </c>
      <c r="H16" s="115"/>
      <c r="I16" s="114" t="s">
        <v>1496</v>
      </c>
      <c r="J16" s="116"/>
      <c r="K16" s="103" t="s">
        <v>1433</v>
      </c>
      <c r="L16" s="115"/>
      <c r="M16" s="118" t="s">
        <v>1551</v>
      </c>
      <c r="N16" s="119"/>
      <c r="O16" s="103" t="s">
        <v>1552</v>
      </c>
      <c r="P16" s="115"/>
      <c r="Q16" s="107" t="s">
        <v>1633</v>
      </c>
      <c r="R16" s="112"/>
      <c r="S16" s="103" t="s">
        <v>1634</v>
      </c>
      <c r="T16" s="115"/>
      <c r="U16" s="114" t="s">
        <v>1665</v>
      </c>
      <c r="V16" s="116"/>
      <c r="W16" s="103" t="s">
        <v>1666</v>
      </c>
      <c r="X16" s="115"/>
      <c r="Y16" s="118" t="s">
        <v>1718</v>
      </c>
      <c r="Z16" s="119"/>
      <c r="AA16" s="103" t="s">
        <v>1719</v>
      </c>
      <c r="AB16" s="115"/>
      <c r="AC16" s="111" t="s">
        <v>1924</v>
      </c>
      <c r="AD16" s="113"/>
      <c r="AE16" s="103" t="s">
        <v>1925</v>
      </c>
      <c r="AF16" s="115"/>
      <c r="AG16" s="118" t="s">
        <v>1948</v>
      </c>
      <c r="AH16" s="119"/>
      <c r="AI16" s="103" t="s">
        <v>1949</v>
      </c>
      <c r="AJ16" s="115"/>
      <c r="AK16" s="114" t="s">
        <v>1982</v>
      </c>
      <c r="AL16" s="113"/>
      <c r="AM16" s="103" t="s">
        <v>1352</v>
      </c>
      <c r="AN16" s="103"/>
    </row>
    <row r="17" spans="1:40">
      <c r="A17" s="118" t="s">
        <v>1358</v>
      </c>
      <c r="B17" s="119"/>
      <c r="C17" s="103" t="s">
        <v>1359</v>
      </c>
      <c r="D17" s="115"/>
      <c r="E17" s="118" t="s">
        <v>1410</v>
      </c>
      <c r="F17" s="116"/>
      <c r="G17" s="103" t="s">
        <v>1411</v>
      </c>
      <c r="H17" s="115"/>
      <c r="I17" s="114" t="s">
        <v>1497</v>
      </c>
      <c r="J17" s="116"/>
      <c r="K17" s="103" t="s">
        <v>1498</v>
      </c>
      <c r="L17" s="115"/>
      <c r="M17" s="118" t="s">
        <v>1553</v>
      </c>
      <c r="N17" s="119"/>
      <c r="O17" s="103" t="s">
        <v>1554</v>
      </c>
      <c r="P17" s="115"/>
      <c r="Q17" s="107" t="s">
        <v>1635</v>
      </c>
      <c r="R17" s="112"/>
      <c r="S17" s="103" t="s">
        <v>1636</v>
      </c>
      <c r="T17" s="115"/>
      <c r="U17" s="114" t="s">
        <v>1667</v>
      </c>
      <c r="V17" s="116"/>
      <c r="W17" s="103" t="s">
        <v>1668</v>
      </c>
      <c r="X17" s="115"/>
      <c r="Y17" s="118" t="s">
        <v>1720</v>
      </c>
      <c r="Z17" s="119"/>
      <c r="AA17" s="103" t="s">
        <v>1721</v>
      </c>
      <c r="AB17" s="115"/>
      <c r="AC17" s="111" t="s">
        <v>1926</v>
      </c>
      <c r="AD17" s="113"/>
      <c r="AE17" s="103" t="s">
        <v>1927</v>
      </c>
      <c r="AF17" s="115"/>
      <c r="AG17" s="114" t="s">
        <v>1950</v>
      </c>
      <c r="AH17" s="116"/>
      <c r="AI17" s="103" t="s">
        <v>1951</v>
      </c>
      <c r="AJ17" s="115"/>
      <c r="AK17" s="111" t="s">
        <v>1983</v>
      </c>
      <c r="AL17" s="119"/>
      <c r="AM17" s="103" t="s">
        <v>1352</v>
      </c>
      <c r="AN17" s="103"/>
    </row>
    <row r="18" spans="1:40">
      <c r="A18" s="118" t="s">
        <v>1360</v>
      </c>
      <c r="B18" s="119"/>
      <c r="C18" s="103" t="s">
        <v>1361</v>
      </c>
      <c r="D18" s="115"/>
      <c r="E18" s="118" t="s">
        <v>1412</v>
      </c>
      <c r="F18" s="116"/>
      <c r="G18" s="103" t="s">
        <v>1413</v>
      </c>
      <c r="H18" s="115"/>
      <c r="I18" s="114" t="s">
        <v>1499</v>
      </c>
      <c r="J18" s="116"/>
      <c r="K18" s="103" t="s">
        <v>1500</v>
      </c>
      <c r="L18" s="115"/>
      <c r="M18" s="118" t="s">
        <v>1555</v>
      </c>
      <c r="N18" s="119"/>
      <c r="O18" s="103" t="s">
        <v>1556</v>
      </c>
      <c r="P18" s="115"/>
      <c r="Q18" s="107" t="s">
        <v>1637</v>
      </c>
      <c r="R18" s="112"/>
      <c r="S18" s="103" t="s">
        <v>1638</v>
      </c>
      <c r="T18" s="115"/>
      <c r="U18" s="114" t="s">
        <v>1669</v>
      </c>
      <c r="V18" s="113"/>
      <c r="W18" s="103" t="s">
        <v>1670</v>
      </c>
      <c r="X18" s="115"/>
      <c r="Y18" s="118" t="s">
        <v>1722</v>
      </c>
      <c r="Z18" s="119"/>
      <c r="AA18" s="103" t="s">
        <v>1723</v>
      </c>
      <c r="AB18" s="115"/>
      <c r="AC18" s="107" t="s">
        <v>1928</v>
      </c>
      <c r="AD18" s="112"/>
      <c r="AE18" s="103" t="s">
        <v>1929</v>
      </c>
      <c r="AF18" s="115"/>
      <c r="AG18" s="114" t="s">
        <v>1952</v>
      </c>
      <c r="AH18" s="116"/>
      <c r="AI18" s="103" t="s">
        <v>1953</v>
      </c>
      <c r="AJ18" s="115"/>
      <c r="AK18" s="111" t="s">
        <v>1984</v>
      </c>
      <c r="AL18" s="113"/>
      <c r="AM18" s="103" t="s">
        <v>1352</v>
      </c>
      <c r="AN18" s="103"/>
    </row>
    <row r="19" spans="1:40">
      <c r="A19" s="118" t="s">
        <v>1362</v>
      </c>
      <c r="B19" s="116"/>
      <c r="C19" s="103" t="s">
        <v>1352</v>
      </c>
      <c r="D19" s="115"/>
      <c r="E19" s="114" t="s">
        <v>1414</v>
      </c>
      <c r="F19" s="116"/>
      <c r="G19" s="103" t="s">
        <v>1415</v>
      </c>
      <c r="H19" s="115"/>
      <c r="I19" s="114" t="s">
        <v>1501</v>
      </c>
      <c r="J19" s="116"/>
      <c r="K19" s="103" t="s">
        <v>1502</v>
      </c>
      <c r="L19" s="115"/>
      <c r="M19" s="114" t="s">
        <v>1557</v>
      </c>
      <c r="N19" s="116"/>
      <c r="O19" s="103" t="s">
        <v>1558</v>
      </c>
      <c r="P19" s="115"/>
      <c r="Q19" s="107" t="s">
        <v>1639</v>
      </c>
      <c r="R19" s="112"/>
      <c r="S19" s="103" t="s">
        <v>1640</v>
      </c>
      <c r="T19" s="115"/>
      <c r="U19" s="114" t="s">
        <v>1671</v>
      </c>
      <c r="V19" s="112"/>
      <c r="W19" s="103" t="s">
        <v>1672</v>
      </c>
      <c r="X19" s="115"/>
      <c r="Y19" s="118" t="s">
        <v>1724</v>
      </c>
      <c r="Z19" s="119"/>
      <c r="AA19" s="103" t="s">
        <v>1725</v>
      </c>
      <c r="AB19" s="115"/>
      <c r="AC19" s="107" t="s">
        <v>1930</v>
      </c>
      <c r="AD19" s="112"/>
      <c r="AE19" s="103" t="s">
        <v>1931</v>
      </c>
      <c r="AF19" s="115"/>
      <c r="AG19" s="114" t="s">
        <v>1954</v>
      </c>
      <c r="AH19" s="116"/>
      <c r="AI19" s="103" t="s">
        <v>1955</v>
      </c>
      <c r="AJ19" s="103"/>
    </row>
    <row r="20" spans="1:40">
      <c r="A20" s="118" t="s">
        <v>1363</v>
      </c>
      <c r="B20" s="116"/>
      <c r="C20" s="103" t="s">
        <v>1364</v>
      </c>
      <c r="D20" s="115"/>
      <c r="E20" s="114" t="s">
        <v>1416</v>
      </c>
      <c r="F20" s="113"/>
      <c r="G20" s="103" t="s">
        <v>1417</v>
      </c>
      <c r="H20" s="115"/>
      <c r="I20" s="114" t="s">
        <v>1503</v>
      </c>
      <c r="J20" s="113"/>
      <c r="K20" s="103" t="s">
        <v>1504</v>
      </c>
      <c r="L20" s="115"/>
      <c r="M20" s="114" t="s">
        <v>1559</v>
      </c>
      <c r="N20" s="113"/>
      <c r="O20" s="103" t="s">
        <v>1560</v>
      </c>
      <c r="P20" s="115"/>
      <c r="Q20" s="107" t="s">
        <v>1641</v>
      </c>
      <c r="R20" s="112"/>
      <c r="S20" s="103" t="s">
        <v>1642</v>
      </c>
      <c r="T20" s="115"/>
      <c r="U20" s="114" t="s">
        <v>1673</v>
      </c>
      <c r="V20" s="112"/>
      <c r="W20" s="103" t="s">
        <v>1674</v>
      </c>
      <c r="X20" s="115"/>
      <c r="Y20" s="118" t="s">
        <v>1726</v>
      </c>
      <c r="Z20" s="119"/>
      <c r="AA20" s="103" t="s">
        <v>1727</v>
      </c>
      <c r="AB20" s="115"/>
      <c r="AC20" s="107" t="s">
        <v>1932</v>
      </c>
      <c r="AD20" s="112"/>
      <c r="AE20" s="103" t="s">
        <v>1933</v>
      </c>
      <c r="AF20" s="115"/>
      <c r="AG20" s="114" t="s">
        <v>1956</v>
      </c>
      <c r="AH20" s="116"/>
      <c r="AI20" s="103" t="s">
        <v>1957</v>
      </c>
      <c r="AJ20" s="103"/>
    </row>
    <row r="21" spans="1:40">
      <c r="A21" s="114" t="s">
        <v>1365</v>
      </c>
      <c r="B21" s="113"/>
      <c r="C21" s="103" t="s">
        <v>1366</v>
      </c>
      <c r="D21" s="115"/>
      <c r="E21" s="114" t="s">
        <v>1418</v>
      </c>
      <c r="F21" s="113"/>
      <c r="G21" s="103" t="s">
        <v>1419</v>
      </c>
      <c r="H21" s="115"/>
      <c r="I21" s="114" t="s">
        <v>1505</v>
      </c>
      <c r="J21" s="112"/>
      <c r="K21" s="103" t="s">
        <v>1506</v>
      </c>
      <c r="L21" s="115"/>
      <c r="M21" s="114" t="s">
        <v>1561</v>
      </c>
      <c r="N21" s="113"/>
      <c r="O21" s="103" t="s">
        <v>1433</v>
      </c>
      <c r="P21" s="115"/>
      <c r="Q21" s="107" t="s">
        <v>1643</v>
      </c>
      <c r="R21" s="112"/>
      <c r="S21" s="103" t="s">
        <v>1644</v>
      </c>
      <c r="T21" s="115"/>
      <c r="U21" s="111" t="s">
        <v>1675</v>
      </c>
      <c r="V21" s="112"/>
      <c r="W21" s="103" t="s">
        <v>1676</v>
      </c>
      <c r="X21" s="115"/>
      <c r="Y21" s="118" t="s">
        <v>1728</v>
      </c>
      <c r="Z21" s="119"/>
      <c r="AA21" s="103" t="s">
        <v>1729</v>
      </c>
      <c r="AB21" s="115"/>
      <c r="AC21" s="107" t="s">
        <v>1934</v>
      </c>
      <c r="AD21" s="112"/>
      <c r="AE21" s="103" t="s">
        <v>1935</v>
      </c>
      <c r="AF21" s="115"/>
      <c r="AG21" s="114" t="s">
        <v>1958</v>
      </c>
      <c r="AH21" s="116"/>
      <c r="AI21" s="103" t="s">
        <v>1959</v>
      </c>
      <c r="AJ21" s="103"/>
    </row>
    <row r="22" spans="1:40">
      <c r="A22" s="114" t="s">
        <v>1367</v>
      </c>
      <c r="B22" s="113"/>
      <c r="C22" s="103" t="s">
        <v>1368</v>
      </c>
      <c r="D22" s="115"/>
      <c r="E22" s="114" t="s">
        <v>1420</v>
      </c>
      <c r="F22" s="113"/>
      <c r="G22" s="103" t="s">
        <v>1421</v>
      </c>
      <c r="H22" s="115"/>
      <c r="I22" s="114" t="s">
        <v>1507</v>
      </c>
      <c r="J22" s="112"/>
      <c r="K22" s="103" t="s">
        <v>1508</v>
      </c>
      <c r="L22" s="115"/>
      <c r="M22" s="114" t="s">
        <v>1562</v>
      </c>
      <c r="N22" s="113"/>
      <c r="O22" s="103" t="s">
        <v>1563</v>
      </c>
      <c r="P22" s="115"/>
      <c r="Q22" s="104" t="s">
        <v>1645</v>
      </c>
      <c r="R22" s="109"/>
      <c r="S22" s="103" t="s">
        <v>1646</v>
      </c>
      <c r="T22" s="115"/>
      <c r="U22" s="111" t="s">
        <v>1677</v>
      </c>
      <c r="V22" s="112"/>
      <c r="W22" s="103" t="s">
        <v>1678</v>
      </c>
      <c r="X22" s="115"/>
      <c r="Y22" s="118" t="s">
        <v>1730</v>
      </c>
      <c r="Z22" s="119"/>
      <c r="AA22" s="103" t="s">
        <v>1731</v>
      </c>
      <c r="AB22" s="115"/>
      <c r="AC22" s="107" t="s">
        <v>1936</v>
      </c>
      <c r="AD22" s="112"/>
      <c r="AE22" s="103" t="s">
        <v>1937</v>
      </c>
      <c r="AF22" s="115"/>
      <c r="AG22" s="111" t="s">
        <v>1960</v>
      </c>
      <c r="AH22" s="113"/>
      <c r="AI22" s="103" t="s">
        <v>1961</v>
      </c>
      <c r="AJ22" s="103"/>
    </row>
    <row r="23" spans="1:40">
      <c r="A23" s="114" t="s">
        <v>1369</v>
      </c>
      <c r="B23" s="113"/>
      <c r="C23" s="103" t="s">
        <v>1370</v>
      </c>
      <c r="D23" s="115"/>
      <c r="E23" s="114" t="s">
        <v>1422</v>
      </c>
      <c r="F23" s="113"/>
      <c r="G23" s="103" t="s">
        <v>1423</v>
      </c>
      <c r="H23" s="115"/>
      <c r="I23" s="111" t="s">
        <v>1509</v>
      </c>
      <c r="J23" s="109"/>
      <c r="K23" s="103" t="s">
        <v>1510</v>
      </c>
      <c r="L23" s="115"/>
      <c r="M23" s="114" t="s">
        <v>1564</v>
      </c>
      <c r="N23" s="112"/>
      <c r="O23" s="103" t="s">
        <v>1565</v>
      </c>
      <c r="P23" s="115"/>
      <c r="Q23" s="104" t="s">
        <v>1647</v>
      </c>
      <c r="R23" s="110"/>
      <c r="S23" s="103" t="s">
        <v>1648</v>
      </c>
      <c r="T23" s="115"/>
      <c r="U23" s="111" t="s">
        <v>1679</v>
      </c>
      <c r="V23" s="112"/>
      <c r="W23" s="103" t="s">
        <v>1580</v>
      </c>
      <c r="X23" s="115"/>
      <c r="Y23" s="118" t="s">
        <v>1732</v>
      </c>
      <c r="Z23" s="103"/>
      <c r="AA23" s="103" t="s">
        <v>1733</v>
      </c>
      <c r="AB23" s="115"/>
      <c r="AC23" s="107" t="s">
        <v>1938</v>
      </c>
      <c r="AD23" s="112"/>
      <c r="AE23" s="103" t="s">
        <v>1939</v>
      </c>
      <c r="AF23" s="115"/>
      <c r="AG23" s="111" t="s">
        <v>1962</v>
      </c>
      <c r="AH23" s="113"/>
      <c r="AI23" s="103" t="s">
        <v>1963</v>
      </c>
      <c r="AJ23" s="103"/>
    </row>
    <row r="24" spans="1:40">
      <c r="A24" s="111" t="s">
        <v>1371</v>
      </c>
      <c r="B24" s="113"/>
      <c r="C24" s="103" t="s">
        <v>1372</v>
      </c>
      <c r="D24" s="115"/>
      <c r="E24" s="114" t="s">
        <v>1424</v>
      </c>
      <c r="F24" s="113"/>
      <c r="G24" s="103" t="s">
        <v>1425</v>
      </c>
      <c r="H24" s="115"/>
      <c r="I24" s="111" t="s">
        <v>1511</v>
      </c>
      <c r="J24" s="109"/>
      <c r="K24" s="103" t="s">
        <v>1512</v>
      </c>
      <c r="L24" s="115"/>
      <c r="M24" s="114" t="s">
        <v>1566</v>
      </c>
      <c r="N24" s="112"/>
      <c r="O24" s="103" t="s">
        <v>1567</v>
      </c>
      <c r="P24" s="115"/>
      <c r="Q24" s="104" t="s">
        <v>1649</v>
      </c>
      <c r="R24" s="103"/>
      <c r="S24" s="103" t="s">
        <v>1650</v>
      </c>
      <c r="T24" s="115"/>
      <c r="U24" s="107" t="s">
        <v>1680</v>
      </c>
      <c r="V24" s="112"/>
      <c r="W24" s="103" t="s">
        <v>1681</v>
      </c>
      <c r="X24" s="115"/>
      <c r="Y24" s="118" t="s">
        <v>1734</v>
      </c>
      <c r="Z24" s="119"/>
      <c r="AA24" s="103" t="s">
        <v>1735</v>
      </c>
      <c r="AB24" s="115"/>
      <c r="AC24" s="107" t="s">
        <v>1940</v>
      </c>
      <c r="AD24" s="103"/>
      <c r="AE24" s="103" t="s">
        <v>1941</v>
      </c>
      <c r="AF24" s="115"/>
      <c r="AG24" s="111" t="s">
        <v>1964</v>
      </c>
      <c r="AH24" s="113"/>
      <c r="AI24" s="103" t="s">
        <v>1965</v>
      </c>
      <c r="AJ24" s="103"/>
    </row>
    <row r="25" spans="1:40">
      <c r="A25" s="111" t="s">
        <v>1373</v>
      </c>
      <c r="B25" s="112"/>
      <c r="C25" s="103" t="s">
        <v>1374</v>
      </c>
      <c r="D25" s="115"/>
      <c r="E25" s="114" t="s">
        <v>1426</v>
      </c>
      <c r="F25" s="112"/>
      <c r="G25" s="103" t="s">
        <v>1425</v>
      </c>
      <c r="H25" s="115"/>
      <c r="I25" s="111" t="s">
        <v>1513</v>
      </c>
      <c r="J25" s="109"/>
      <c r="K25" s="103" t="s">
        <v>1514</v>
      </c>
      <c r="L25" s="115"/>
      <c r="M25" s="111" t="s">
        <v>1568</v>
      </c>
      <c r="N25" s="112"/>
      <c r="O25" s="103" t="s">
        <v>1569</v>
      </c>
      <c r="P25" s="115"/>
      <c r="Q25" s="104" t="s">
        <v>1651</v>
      </c>
      <c r="R25" s="103"/>
      <c r="S25" s="103" t="s">
        <v>1652</v>
      </c>
      <c r="T25" s="115"/>
      <c r="U25" s="107" t="s">
        <v>1682</v>
      </c>
      <c r="V25" s="109"/>
      <c r="W25" s="103" t="s">
        <v>1584</v>
      </c>
      <c r="X25" s="115"/>
      <c r="Y25" s="118" t="s">
        <v>1736</v>
      </c>
      <c r="Z25" s="119"/>
      <c r="AA25" s="103" t="s">
        <v>1737</v>
      </c>
      <c r="AB25" s="103"/>
      <c r="AG25" s="111" t="s">
        <v>1966</v>
      </c>
      <c r="AH25" s="112"/>
      <c r="AI25" s="103" t="s">
        <v>1967</v>
      </c>
      <c r="AJ25" s="103"/>
    </row>
    <row r="26" spans="1:40">
      <c r="A26" s="111" t="s">
        <v>1375</v>
      </c>
      <c r="B26" s="112"/>
      <c r="C26" s="103" t="s">
        <v>1376</v>
      </c>
      <c r="D26" s="115"/>
      <c r="E26" s="111" t="s">
        <v>1427</v>
      </c>
      <c r="F26" s="112"/>
      <c r="G26" s="103" t="s">
        <v>1428</v>
      </c>
      <c r="H26" s="115"/>
      <c r="I26" s="107" t="s">
        <v>1515</v>
      </c>
      <c r="J26" s="109"/>
      <c r="K26" s="103" t="s">
        <v>1516</v>
      </c>
      <c r="L26" s="115"/>
      <c r="M26" s="111" t="s">
        <v>1570</v>
      </c>
      <c r="N26" s="112"/>
      <c r="O26" s="103" t="s">
        <v>1571</v>
      </c>
      <c r="P26" s="115"/>
      <c r="Q26" s="105" t="s">
        <v>1653</v>
      </c>
      <c r="R26" s="103"/>
      <c r="S26" s="103" t="s">
        <v>1654</v>
      </c>
      <c r="T26" s="115"/>
      <c r="U26" s="107" t="s">
        <v>1683</v>
      </c>
      <c r="V26" s="110"/>
      <c r="W26" s="103" t="s">
        <v>1684</v>
      </c>
      <c r="X26" s="115"/>
      <c r="Y26" s="118" t="s">
        <v>1738</v>
      </c>
      <c r="Z26" s="119"/>
      <c r="AA26" s="103" t="s">
        <v>1739</v>
      </c>
      <c r="AB26" s="103"/>
      <c r="AG26" s="107" t="s">
        <v>1968</v>
      </c>
      <c r="AH26" s="109"/>
      <c r="AI26" s="103" t="s">
        <v>1969</v>
      </c>
      <c r="AJ26" s="103"/>
    </row>
    <row r="27" spans="1:40">
      <c r="A27" s="111" t="s">
        <v>1377</v>
      </c>
      <c r="B27" s="113"/>
      <c r="C27" s="103" t="s">
        <v>1378</v>
      </c>
      <c r="D27" s="115"/>
      <c r="E27" s="111" t="s">
        <v>1429</v>
      </c>
      <c r="F27" s="112"/>
      <c r="G27" s="103" t="s">
        <v>1415</v>
      </c>
      <c r="H27" s="115"/>
      <c r="I27" s="107" t="s">
        <v>1517</v>
      </c>
      <c r="J27" s="110"/>
      <c r="K27" s="103" t="s">
        <v>1518</v>
      </c>
      <c r="L27" s="115"/>
      <c r="M27" s="111" t="s">
        <v>1572</v>
      </c>
      <c r="N27" s="112"/>
      <c r="O27" s="103" t="s">
        <v>1573</v>
      </c>
      <c r="P27" s="115"/>
      <c r="Q27" s="102" t="s">
        <v>1655</v>
      </c>
      <c r="R27" s="103"/>
      <c r="S27" s="103" t="s">
        <v>1656</v>
      </c>
      <c r="T27" s="115"/>
      <c r="U27" s="107" t="s">
        <v>1685</v>
      </c>
      <c r="V27" s="108"/>
      <c r="W27" s="103" t="s">
        <v>1686</v>
      </c>
      <c r="X27" s="115"/>
      <c r="Y27" s="118" t="s">
        <v>1740</v>
      </c>
      <c r="Z27" s="119"/>
      <c r="AA27" s="103" t="s">
        <v>1741</v>
      </c>
      <c r="AB27" s="103"/>
      <c r="AG27" s="104" t="s">
        <v>1962</v>
      </c>
      <c r="AH27" s="110"/>
      <c r="AI27" s="103" t="s">
        <v>1963</v>
      </c>
      <c r="AJ27" s="103"/>
    </row>
    <row r="28" spans="1:40">
      <c r="A28" s="111" t="s">
        <v>1379</v>
      </c>
      <c r="B28" s="112"/>
      <c r="C28" s="103" t="s">
        <v>1380</v>
      </c>
      <c r="D28" s="115"/>
      <c r="E28" s="111" t="s">
        <v>1430</v>
      </c>
      <c r="F28" s="112"/>
      <c r="G28" s="103" t="s">
        <v>1431</v>
      </c>
      <c r="H28" s="115"/>
      <c r="I28" s="107" t="s">
        <v>1519</v>
      </c>
      <c r="J28" s="108"/>
      <c r="K28" s="103" t="s">
        <v>1520</v>
      </c>
      <c r="L28" s="115"/>
      <c r="M28" s="111" t="s">
        <v>1574</v>
      </c>
      <c r="N28" s="112"/>
      <c r="O28" s="103" t="s">
        <v>1575</v>
      </c>
      <c r="P28" s="115"/>
      <c r="Q28" s="102" t="s">
        <v>1657</v>
      </c>
      <c r="R28" s="103"/>
      <c r="S28" s="103" t="s">
        <v>1658</v>
      </c>
      <c r="T28" s="115"/>
      <c r="U28" s="107" t="s">
        <v>1687</v>
      </c>
      <c r="V28" s="108"/>
      <c r="W28" s="103" t="s">
        <v>1688</v>
      </c>
      <c r="X28" s="115"/>
      <c r="Y28" s="118" t="s">
        <v>1742</v>
      </c>
      <c r="Z28" s="116"/>
      <c r="AA28" s="103" t="s">
        <v>1743</v>
      </c>
      <c r="AB28" s="103"/>
      <c r="AG28" s="104" t="s">
        <v>1970</v>
      </c>
      <c r="AH28" s="108"/>
      <c r="AI28" s="103" t="s">
        <v>1971</v>
      </c>
      <c r="AJ28" s="103"/>
    </row>
    <row r="29" spans="1:40">
      <c r="A29" s="107" t="s">
        <v>1381</v>
      </c>
      <c r="B29" s="112"/>
      <c r="C29" s="103" t="s">
        <v>1382</v>
      </c>
      <c r="D29" s="115"/>
      <c r="E29" s="111" t="s">
        <v>1432</v>
      </c>
      <c r="F29" s="112"/>
      <c r="G29" s="103" t="s">
        <v>1433</v>
      </c>
      <c r="H29" s="115"/>
      <c r="I29" s="107" t="s">
        <v>1521</v>
      </c>
      <c r="J29" s="103"/>
      <c r="K29" s="103" t="s">
        <v>1522</v>
      </c>
      <c r="L29" s="115"/>
      <c r="M29" s="111" t="s">
        <v>1576</v>
      </c>
      <c r="N29" s="112"/>
      <c r="O29" s="103" t="s">
        <v>1577</v>
      </c>
      <c r="P29" s="103"/>
      <c r="U29" s="107" t="s">
        <v>1689</v>
      </c>
      <c r="V29" s="108"/>
      <c r="W29" s="103" t="s">
        <v>1690</v>
      </c>
      <c r="X29" s="115"/>
      <c r="Y29" s="118" t="s">
        <v>1744</v>
      </c>
      <c r="Z29" s="116"/>
      <c r="AA29" s="103" t="s">
        <v>1598</v>
      </c>
      <c r="AB29" s="103"/>
      <c r="AG29" s="105" t="s">
        <v>1972</v>
      </c>
      <c r="AH29" s="108"/>
      <c r="AI29" s="103" t="s">
        <v>1973</v>
      </c>
      <c r="AJ29" s="103"/>
    </row>
    <row r="30" spans="1:40">
      <c r="A30" s="107" t="s">
        <v>1383</v>
      </c>
      <c r="B30" s="109"/>
      <c r="C30" s="103" t="s">
        <v>1384</v>
      </c>
      <c r="D30" s="115"/>
      <c r="E30" s="111" t="s">
        <v>1434</v>
      </c>
      <c r="F30" s="112"/>
      <c r="G30" s="103" t="s">
        <v>1435</v>
      </c>
      <c r="H30" s="115"/>
      <c r="I30" s="104" t="s">
        <v>1523</v>
      </c>
      <c r="J30" s="103"/>
      <c r="K30" s="103" t="s">
        <v>1524</v>
      </c>
      <c r="L30" s="115"/>
      <c r="M30" s="111" t="s">
        <v>1578</v>
      </c>
      <c r="N30" s="112"/>
      <c r="O30" s="103" t="s">
        <v>1425</v>
      </c>
      <c r="P30" s="103"/>
      <c r="U30" s="107" t="s">
        <v>1691</v>
      </c>
      <c r="V30" s="103"/>
      <c r="W30" s="103" t="s">
        <v>1692</v>
      </c>
      <c r="X30" s="115"/>
      <c r="Y30" s="118" t="s">
        <v>1745</v>
      </c>
      <c r="Z30" s="116"/>
      <c r="AA30" s="103" t="s">
        <v>1746</v>
      </c>
      <c r="AB30" s="103"/>
      <c r="AG30" s="102" t="s">
        <v>1974</v>
      </c>
      <c r="AH30" s="103"/>
      <c r="AI30" s="103" t="s">
        <v>1975</v>
      </c>
      <c r="AJ30" s="103"/>
    </row>
    <row r="31" spans="1:40">
      <c r="A31" s="107" t="s">
        <v>1385</v>
      </c>
      <c r="B31" s="108"/>
      <c r="C31" s="103" t="s">
        <v>1386</v>
      </c>
      <c r="D31" s="115"/>
      <c r="E31" s="111" t="s">
        <v>1436</v>
      </c>
      <c r="F31" s="112"/>
      <c r="G31" s="103" t="s">
        <v>1437</v>
      </c>
      <c r="H31" s="115"/>
      <c r="I31" s="104" t="s">
        <v>1525</v>
      </c>
      <c r="J31" s="103"/>
      <c r="K31" s="103" t="s">
        <v>1526</v>
      </c>
      <c r="L31" s="115"/>
      <c r="M31" s="111" t="s">
        <v>1579</v>
      </c>
      <c r="N31" s="112"/>
      <c r="O31" s="103" t="s">
        <v>1580</v>
      </c>
      <c r="P31" s="103"/>
      <c r="U31" s="107" t="s">
        <v>1693</v>
      </c>
      <c r="V31" s="103"/>
      <c r="W31" s="103" t="s">
        <v>1694</v>
      </c>
      <c r="X31" s="115"/>
      <c r="Y31" s="118" t="s">
        <v>1747</v>
      </c>
      <c r="Z31" s="103"/>
      <c r="AA31" s="103" t="s">
        <v>1748</v>
      </c>
      <c r="AB31" s="103"/>
      <c r="AG31" s="102" t="s">
        <v>1976</v>
      </c>
      <c r="AH31" s="103"/>
      <c r="AI31" s="103" t="s">
        <v>1977</v>
      </c>
      <c r="AJ31" s="103"/>
    </row>
    <row r="32" spans="1:40">
      <c r="A32" s="107" t="s">
        <v>1387</v>
      </c>
      <c r="B32" s="108"/>
      <c r="C32" s="103" t="s">
        <v>1388</v>
      </c>
      <c r="D32" s="115"/>
      <c r="E32" s="111" t="s">
        <v>1438</v>
      </c>
      <c r="F32" s="112"/>
      <c r="G32" s="103" t="s">
        <v>1439</v>
      </c>
      <c r="H32" s="115"/>
      <c r="I32" s="104" t="s">
        <v>1527</v>
      </c>
      <c r="J32" s="103"/>
      <c r="K32" s="103" t="s">
        <v>1528</v>
      </c>
      <c r="L32" s="115"/>
      <c r="M32" s="107" t="s">
        <v>1581</v>
      </c>
      <c r="N32" s="112"/>
      <c r="O32" s="103" t="s">
        <v>1582</v>
      </c>
      <c r="P32" s="103"/>
      <c r="U32" s="107" t="s">
        <v>1695</v>
      </c>
      <c r="V32" s="103"/>
      <c r="W32" s="103" t="s">
        <v>1696</v>
      </c>
      <c r="X32" s="115"/>
      <c r="Y32" s="118" t="s">
        <v>1749</v>
      </c>
      <c r="Z32" s="119"/>
      <c r="AA32" s="103" t="s">
        <v>1750</v>
      </c>
      <c r="AB32" s="103"/>
    </row>
    <row r="33" spans="1:28">
      <c r="A33" s="107" t="s">
        <v>1389</v>
      </c>
      <c r="B33" s="103"/>
      <c r="C33" s="103" t="s">
        <v>1390</v>
      </c>
      <c r="D33" s="115"/>
      <c r="E33" s="107" t="s">
        <v>1440</v>
      </c>
      <c r="F33" s="109"/>
      <c r="G33" s="103" t="s">
        <v>1441</v>
      </c>
      <c r="H33" s="115"/>
      <c r="I33" s="104" t="s">
        <v>1529</v>
      </c>
      <c r="J33" s="103"/>
      <c r="K33" s="103" t="s">
        <v>1530</v>
      </c>
      <c r="L33" s="115"/>
      <c r="M33" s="107" t="s">
        <v>1583</v>
      </c>
      <c r="N33" s="112"/>
      <c r="O33" s="103" t="s">
        <v>1584</v>
      </c>
      <c r="P33" s="103"/>
      <c r="U33" s="104" t="s">
        <v>1697</v>
      </c>
      <c r="V33" s="103"/>
      <c r="W33" s="103" t="s">
        <v>1698</v>
      </c>
      <c r="X33" s="115"/>
      <c r="Y33" s="118" t="s">
        <v>1751</v>
      </c>
      <c r="Z33" s="116"/>
      <c r="AA33" s="103" t="s">
        <v>1752</v>
      </c>
      <c r="AB33" s="103"/>
    </row>
    <row r="34" spans="1:28">
      <c r="A34" s="104" t="s">
        <v>1391</v>
      </c>
      <c r="B34" s="103"/>
      <c r="C34" s="103" t="s">
        <v>1392</v>
      </c>
      <c r="D34" s="115"/>
      <c r="E34" s="107" t="s">
        <v>1442</v>
      </c>
      <c r="F34" s="109"/>
      <c r="G34" s="103" t="s">
        <v>1415</v>
      </c>
      <c r="H34" s="115"/>
      <c r="I34" s="104" t="s">
        <v>1531</v>
      </c>
      <c r="J34" s="103"/>
      <c r="K34" s="103" t="s">
        <v>1532</v>
      </c>
      <c r="L34" s="115"/>
      <c r="M34" s="107" t="s">
        <v>1585</v>
      </c>
      <c r="N34" s="109"/>
      <c r="O34" s="103" t="s">
        <v>1586</v>
      </c>
      <c r="P34" s="103"/>
      <c r="U34" s="105" t="s">
        <v>1699</v>
      </c>
      <c r="V34" s="103"/>
      <c r="W34" s="103" t="s">
        <v>1700</v>
      </c>
      <c r="X34" s="115"/>
      <c r="Y34" s="114" t="s">
        <v>1753</v>
      </c>
      <c r="Z34" s="116"/>
      <c r="AA34" s="103" t="s">
        <v>1754</v>
      </c>
      <c r="AB34" s="103"/>
    </row>
    <row r="35" spans="1:28">
      <c r="A35" s="104" t="s">
        <v>1393</v>
      </c>
      <c r="B35" s="103"/>
      <c r="C35" s="103" t="s">
        <v>1394</v>
      </c>
      <c r="D35" s="115"/>
      <c r="E35" s="107" t="s">
        <v>1443</v>
      </c>
      <c r="F35" s="109"/>
      <c r="G35" s="103" t="s">
        <v>1444</v>
      </c>
      <c r="H35" s="115"/>
      <c r="I35" s="104" t="s">
        <v>1533</v>
      </c>
      <c r="J35" s="103"/>
      <c r="K35" s="103" t="s">
        <v>1534</v>
      </c>
      <c r="L35" s="115"/>
      <c r="M35" s="107" t="s">
        <v>1587</v>
      </c>
      <c r="N35" s="109"/>
      <c r="O35" s="103" t="s">
        <v>1588</v>
      </c>
      <c r="P35" s="103"/>
      <c r="U35" s="105" t="s">
        <v>1701</v>
      </c>
      <c r="V35" s="103"/>
      <c r="W35" s="103" t="s">
        <v>1702</v>
      </c>
      <c r="X35" s="115"/>
      <c r="Y35" s="114" t="s">
        <v>1755</v>
      </c>
      <c r="Z35" s="116"/>
      <c r="AA35" s="103" t="s">
        <v>1756</v>
      </c>
      <c r="AB35" s="103"/>
    </row>
    <row r="36" spans="1:28">
      <c r="A36" s="105" t="s">
        <v>1395</v>
      </c>
      <c r="B36" s="103"/>
      <c r="C36" s="103" t="s">
        <v>1396</v>
      </c>
      <c r="D36" s="115"/>
      <c r="E36" s="107" t="s">
        <v>1445</v>
      </c>
      <c r="F36" s="110"/>
      <c r="G36" s="103" t="s">
        <v>1446</v>
      </c>
      <c r="H36" s="115"/>
      <c r="I36" s="104" t="s">
        <v>1535</v>
      </c>
      <c r="J36" s="103"/>
      <c r="K36" s="103" t="s">
        <v>1536</v>
      </c>
      <c r="L36" s="115"/>
      <c r="M36" s="107" t="s">
        <v>1589</v>
      </c>
      <c r="N36" s="108"/>
      <c r="O36" s="103" t="s">
        <v>1590</v>
      </c>
      <c r="P36" s="103"/>
      <c r="U36" s="105" t="s">
        <v>1703</v>
      </c>
      <c r="V36" s="103"/>
      <c r="W36" s="103" t="s">
        <v>1704</v>
      </c>
      <c r="X36" s="115"/>
      <c r="Y36" s="114" t="s">
        <v>1757</v>
      </c>
      <c r="Z36" s="116"/>
      <c r="AA36" s="103" t="s">
        <v>1758</v>
      </c>
      <c r="AB36" s="103"/>
    </row>
    <row r="37" spans="1:28">
      <c r="A37" s="102" t="s">
        <v>1397</v>
      </c>
      <c r="B37" s="103"/>
      <c r="C37" s="103" t="s">
        <v>1398</v>
      </c>
      <c r="D37" s="115"/>
      <c r="E37" s="107" t="s">
        <v>1447</v>
      </c>
      <c r="F37" s="117"/>
      <c r="G37" s="103" t="s">
        <v>1448</v>
      </c>
      <c r="H37" s="115"/>
      <c r="I37" s="105" t="s">
        <v>1537</v>
      </c>
      <c r="J37" s="103"/>
      <c r="K37" s="103" t="s">
        <v>1538</v>
      </c>
      <c r="L37" s="115"/>
      <c r="M37" s="107" t="s">
        <v>1591</v>
      </c>
      <c r="N37" s="103"/>
      <c r="O37" s="103" t="s">
        <v>1592</v>
      </c>
      <c r="P37" s="103"/>
      <c r="U37" s="102" t="s">
        <v>1705</v>
      </c>
      <c r="V37" s="103"/>
      <c r="W37" s="103" t="s">
        <v>1706</v>
      </c>
      <c r="X37" s="115"/>
      <c r="Y37" s="114" t="s">
        <v>1759</v>
      </c>
      <c r="Z37" s="116"/>
      <c r="AA37" s="103" t="s">
        <v>1760</v>
      </c>
      <c r="AB37" s="103"/>
    </row>
    <row r="38" spans="1:28">
      <c r="A38" s="102" t="s">
        <v>1399</v>
      </c>
      <c r="B38" s="103"/>
      <c r="C38" s="103" t="s">
        <v>1400</v>
      </c>
      <c r="D38" s="115"/>
      <c r="E38" s="107" t="s">
        <v>1449</v>
      </c>
      <c r="F38" s="108"/>
      <c r="G38" s="103" t="s">
        <v>1435</v>
      </c>
      <c r="H38" s="115"/>
      <c r="I38" s="105" t="s">
        <v>1537</v>
      </c>
      <c r="J38" s="103"/>
      <c r="K38" s="103" t="s">
        <v>1538</v>
      </c>
      <c r="L38" s="115"/>
      <c r="M38" s="107" t="s">
        <v>1593</v>
      </c>
      <c r="N38" s="103"/>
      <c r="O38" s="103" t="s">
        <v>1594</v>
      </c>
      <c r="P38" s="103"/>
      <c r="U38" s="102" t="s">
        <v>1707</v>
      </c>
      <c r="V38" s="103"/>
      <c r="W38" s="103" t="s">
        <v>1708</v>
      </c>
      <c r="X38" s="115"/>
      <c r="Y38" s="114" t="s">
        <v>1761</v>
      </c>
      <c r="Z38" s="116"/>
      <c r="AA38" s="103" t="s">
        <v>1762</v>
      </c>
      <c r="AB38" s="103"/>
    </row>
    <row r="39" spans="1:28">
      <c r="A39" s="102" t="s">
        <v>1401</v>
      </c>
      <c r="B39" s="103"/>
      <c r="C39" s="103" t="s">
        <v>1402</v>
      </c>
      <c r="D39" s="115"/>
      <c r="E39" s="107" t="s">
        <v>1450</v>
      </c>
      <c r="F39" s="108"/>
      <c r="G39" s="103" t="s">
        <v>1451</v>
      </c>
      <c r="H39" s="115"/>
      <c r="I39" s="105" t="s">
        <v>1539</v>
      </c>
      <c r="J39" s="103"/>
      <c r="K39" s="103" t="s">
        <v>1540</v>
      </c>
      <c r="L39" s="115"/>
      <c r="M39" s="107" t="s">
        <v>1595</v>
      </c>
      <c r="N39" s="103"/>
      <c r="O39" s="103" t="s">
        <v>1596</v>
      </c>
      <c r="P39" s="103"/>
      <c r="U39" s="102" t="s">
        <v>1709</v>
      </c>
      <c r="V39" s="103"/>
      <c r="W39" s="103" t="s">
        <v>1710</v>
      </c>
      <c r="X39" s="115"/>
      <c r="Y39" s="114" t="s">
        <v>1763</v>
      </c>
      <c r="Z39" s="116"/>
      <c r="AA39" s="103" t="s">
        <v>1764</v>
      </c>
      <c r="AB39" s="103"/>
    </row>
    <row r="40" spans="1:28">
      <c r="A40" s="92"/>
      <c r="B40" s="92"/>
      <c r="C40" s="92"/>
      <c r="D40" s="92"/>
      <c r="E40" s="107" t="s">
        <v>1452</v>
      </c>
      <c r="F40" s="108"/>
      <c r="G40" s="103" t="s">
        <v>1453</v>
      </c>
      <c r="H40" s="115"/>
      <c r="I40" s="102" t="s">
        <v>1541</v>
      </c>
      <c r="J40" s="103"/>
      <c r="K40" s="103" t="s">
        <v>1542</v>
      </c>
      <c r="L40" s="115"/>
      <c r="M40" s="107" t="s">
        <v>1597</v>
      </c>
      <c r="N40" s="103"/>
      <c r="O40" s="103" t="s">
        <v>1598</v>
      </c>
      <c r="P40" s="103"/>
      <c r="U40" s="102" t="s">
        <v>1711</v>
      </c>
      <c r="V40" s="103"/>
      <c r="W40" s="103" t="s">
        <v>1712</v>
      </c>
      <c r="X40" s="115"/>
      <c r="Y40" s="114" t="s">
        <v>1765</v>
      </c>
      <c r="Z40" s="103"/>
      <c r="AA40" s="103" t="s">
        <v>1766</v>
      </c>
      <c r="AB40" s="103"/>
    </row>
    <row r="41" spans="1:28">
      <c r="A41" s="92"/>
      <c r="B41" s="92"/>
      <c r="C41" s="92"/>
      <c r="D41" s="92"/>
      <c r="E41" s="104" t="s">
        <v>1454</v>
      </c>
      <c r="F41" s="108"/>
      <c r="G41" s="103" t="s">
        <v>1455</v>
      </c>
      <c r="H41" s="115"/>
      <c r="I41" s="102" t="s">
        <v>1543</v>
      </c>
      <c r="J41" s="103"/>
      <c r="K41" s="103" t="s">
        <v>1544</v>
      </c>
      <c r="L41" s="115"/>
      <c r="M41" s="107" t="s">
        <v>1599</v>
      </c>
      <c r="N41" s="103"/>
      <c r="O41" s="103" t="s">
        <v>1600</v>
      </c>
      <c r="P41" s="103"/>
      <c r="Y41" s="114" t="s">
        <v>1767</v>
      </c>
      <c r="Z41" s="116"/>
      <c r="AA41" s="103" t="s">
        <v>1768</v>
      </c>
      <c r="AB41" s="103"/>
    </row>
    <row r="42" spans="1:28">
      <c r="A42" s="92"/>
      <c r="B42" s="92"/>
      <c r="C42" s="92"/>
      <c r="D42" s="92"/>
      <c r="E42" s="104" t="s">
        <v>1456</v>
      </c>
      <c r="F42" s="108"/>
      <c r="G42" s="103" t="s">
        <v>1457</v>
      </c>
      <c r="H42" s="103"/>
      <c r="M42" s="107" t="s">
        <v>1601</v>
      </c>
      <c r="N42" s="103"/>
      <c r="O42" s="103" t="s">
        <v>1602</v>
      </c>
      <c r="P42" s="103"/>
      <c r="Y42" s="114" t="s">
        <v>1769</v>
      </c>
      <c r="Z42" s="113"/>
      <c r="AA42" s="103" t="s">
        <v>1770</v>
      </c>
      <c r="AB42" s="103"/>
    </row>
    <row r="43" spans="1:28">
      <c r="A43" s="92"/>
      <c r="B43" s="92"/>
      <c r="C43" s="92"/>
      <c r="D43" s="92"/>
      <c r="E43" s="104" t="s">
        <v>1458</v>
      </c>
      <c r="F43" s="103"/>
      <c r="G43" s="103" t="s">
        <v>1459</v>
      </c>
      <c r="H43" s="103"/>
      <c r="M43" s="107" t="s">
        <v>1603</v>
      </c>
      <c r="N43" s="103"/>
      <c r="O43" s="103" t="s">
        <v>1604</v>
      </c>
      <c r="P43" s="103"/>
      <c r="Y43" s="114" t="s">
        <v>1771</v>
      </c>
      <c r="Z43" s="113"/>
      <c r="AA43" s="103" t="s">
        <v>1772</v>
      </c>
      <c r="AB43" s="103"/>
    </row>
    <row r="44" spans="1:28">
      <c r="A44" s="92"/>
      <c r="B44" s="92"/>
      <c r="C44" s="92"/>
      <c r="D44" s="92"/>
      <c r="E44" s="104" t="s">
        <v>1460</v>
      </c>
      <c r="F44" s="103"/>
      <c r="G44" s="103" t="s">
        <v>1461</v>
      </c>
      <c r="H44" s="103"/>
      <c r="M44" s="104" t="s">
        <v>1605</v>
      </c>
      <c r="N44" s="103"/>
      <c r="O44" s="103" t="s">
        <v>1606</v>
      </c>
      <c r="P44" s="103"/>
      <c r="Y44" s="114" t="s">
        <v>1773</v>
      </c>
      <c r="Z44" s="113"/>
      <c r="AA44" s="103" t="s">
        <v>1774</v>
      </c>
      <c r="AB44" s="103"/>
    </row>
    <row r="45" spans="1:28">
      <c r="A45" s="92"/>
      <c r="B45" s="92"/>
      <c r="C45" s="92"/>
      <c r="D45" s="92"/>
      <c r="E45" s="104" t="s">
        <v>1462</v>
      </c>
      <c r="F45" s="103"/>
      <c r="G45" s="103" t="s">
        <v>1435</v>
      </c>
      <c r="H45" s="103"/>
      <c r="M45" s="104" t="s">
        <v>1607</v>
      </c>
      <c r="N45" s="103"/>
      <c r="O45" s="103" t="s">
        <v>1608</v>
      </c>
      <c r="P45" s="103"/>
      <c r="Y45" s="114" t="s">
        <v>1775</v>
      </c>
      <c r="Z45" s="103"/>
      <c r="AA45" s="103" t="s">
        <v>1776</v>
      </c>
      <c r="AB45" s="103"/>
    </row>
    <row r="46" spans="1:28">
      <c r="A46" s="92"/>
      <c r="B46" s="92"/>
      <c r="C46" s="92"/>
      <c r="D46" s="92"/>
      <c r="E46" s="104" t="s">
        <v>1463</v>
      </c>
      <c r="F46" s="103"/>
      <c r="G46" s="103" t="s">
        <v>1415</v>
      </c>
      <c r="H46" s="103"/>
      <c r="M46" s="104" t="s">
        <v>1609</v>
      </c>
      <c r="N46" s="103"/>
      <c r="O46" s="103" t="s">
        <v>1610</v>
      </c>
      <c r="P46" s="103"/>
      <c r="Y46" s="114" t="s">
        <v>1777</v>
      </c>
      <c r="Z46" s="113"/>
      <c r="AA46" s="103" t="s">
        <v>1778</v>
      </c>
      <c r="AB46" s="103"/>
    </row>
    <row r="47" spans="1:28">
      <c r="A47" s="92"/>
      <c r="B47" s="92"/>
      <c r="C47" s="92"/>
      <c r="D47" s="92"/>
      <c r="E47" s="104" t="s">
        <v>1464</v>
      </c>
      <c r="F47" s="103"/>
      <c r="G47" s="103" t="s">
        <v>1465</v>
      </c>
      <c r="H47" s="103"/>
      <c r="M47" s="104" t="s">
        <v>1611</v>
      </c>
      <c r="N47" s="103"/>
      <c r="O47" s="103" t="s">
        <v>1612</v>
      </c>
      <c r="P47" s="103"/>
      <c r="Y47" s="114" t="s">
        <v>1779</v>
      </c>
      <c r="Z47" s="113"/>
      <c r="AA47" s="103" t="s">
        <v>1780</v>
      </c>
      <c r="AB47" s="103"/>
    </row>
    <row r="48" spans="1:28">
      <c r="A48" s="92"/>
      <c r="B48" s="92"/>
      <c r="C48" s="92"/>
      <c r="D48" s="92"/>
      <c r="E48" s="104" t="s">
        <v>1466</v>
      </c>
      <c r="F48" s="103"/>
      <c r="G48" s="103" t="s">
        <v>1467</v>
      </c>
      <c r="H48" s="103"/>
      <c r="M48" s="104" t="s">
        <v>1613</v>
      </c>
      <c r="N48" s="103"/>
      <c r="O48" s="103" t="s">
        <v>1614</v>
      </c>
      <c r="P48" s="103"/>
      <c r="Y48" s="111" t="s">
        <v>1781</v>
      </c>
      <c r="Z48" s="113"/>
      <c r="AA48" s="103" t="s">
        <v>1782</v>
      </c>
      <c r="AB48" s="103"/>
    </row>
    <row r="49" spans="1:28">
      <c r="A49" s="92"/>
      <c r="B49" s="92"/>
      <c r="C49" s="92"/>
      <c r="D49" s="92"/>
      <c r="E49" s="105" t="s">
        <v>1468</v>
      </c>
      <c r="F49" s="103"/>
      <c r="G49" s="103" t="s">
        <v>1469</v>
      </c>
      <c r="H49" s="103"/>
      <c r="M49" s="105" t="s">
        <v>1615</v>
      </c>
      <c r="N49" s="103"/>
      <c r="O49" s="103" t="s">
        <v>1616</v>
      </c>
      <c r="P49" s="103"/>
      <c r="Y49" s="111" t="s">
        <v>1783</v>
      </c>
      <c r="Z49" s="113"/>
      <c r="AA49" s="103" t="s">
        <v>1784</v>
      </c>
      <c r="AB49" s="103"/>
    </row>
    <row r="50" spans="1:28">
      <c r="A50" s="92"/>
      <c r="B50" s="92"/>
      <c r="C50" s="92"/>
      <c r="D50" s="92"/>
      <c r="E50" s="102" t="s">
        <v>1470</v>
      </c>
      <c r="F50" s="103"/>
      <c r="G50" s="103" t="s">
        <v>1471</v>
      </c>
      <c r="H50" s="103"/>
      <c r="M50" s="102" t="s">
        <v>1617</v>
      </c>
      <c r="N50" s="103"/>
      <c r="O50" s="103" t="s">
        <v>1618</v>
      </c>
      <c r="P50" s="103"/>
      <c r="Y50" s="111" t="s">
        <v>1785</v>
      </c>
      <c r="Z50" s="113"/>
      <c r="AA50" s="103" t="s">
        <v>1786</v>
      </c>
      <c r="AB50" s="103"/>
    </row>
    <row r="51" spans="1:28">
      <c r="A51" s="92"/>
      <c r="B51" s="92"/>
      <c r="C51" s="92"/>
      <c r="D51" s="92"/>
      <c r="E51" s="102" t="s">
        <v>1472</v>
      </c>
      <c r="F51" s="103"/>
      <c r="G51" s="103" t="s">
        <v>1473</v>
      </c>
      <c r="H51" s="103"/>
      <c r="M51" s="102" t="s">
        <v>1619</v>
      </c>
      <c r="N51" s="103"/>
      <c r="O51" s="103" t="s">
        <v>1620</v>
      </c>
      <c r="P51" s="103"/>
      <c r="Y51" s="111" t="s">
        <v>1787</v>
      </c>
      <c r="Z51" s="113"/>
      <c r="AA51" s="103" t="s">
        <v>1788</v>
      </c>
      <c r="AB51" s="103"/>
    </row>
    <row r="52" spans="1:28">
      <c r="A52" s="92"/>
      <c r="B52" s="92"/>
      <c r="C52" s="92"/>
      <c r="D52" s="92"/>
      <c r="E52" s="102" t="s">
        <v>1474</v>
      </c>
      <c r="F52" s="103"/>
      <c r="G52" s="103" t="s">
        <v>1475</v>
      </c>
      <c r="H52" s="103"/>
      <c r="M52" s="102" t="s">
        <v>1621</v>
      </c>
      <c r="N52" s="103"/>
      <c r="O52" s="103" t="s">
        <v>1622</v>
      </c>
      <c r="P52" s="103"/>
      <c r="Y52" s="111" t="s">
        <v>1789</v>
      </c>
      <c r="Z52" s="103"/>
      <c r="AA52" s="103" t="s">
        <v>1790</v>
      </c>
      <c r="AB52" s="103"/>
    </row>
    <row r="53" spans="1:28">
      <c r="A53" s="92"/>
      <c r="B53" s="92"/>
      <c r="C53" s="92"/>
      <c r="D53" s="92"/>
      <c r="E53" s="102" t="s">
        <v>1476</v>
      </c>
      <c r="F53" s="103"/>
      <c r="G53" s="103" t="s">
        <v>1477</v>
      </c>
      <c r="H53" s="103"/>
      <c r="M53" s="102" t="s">
        <v>1623</v>
      </c>
      <c r="N53" s="103"/>
      <c r="O53" s="103" t="s">
        <v>1624</v>
      </c>
      <c r="P53" s="103"/>
      <c r="Y53" s="111" t="s">
        <v>1791</v>
      </c>
      <c r="Z53" s="113"/>
      <c r="AA53" s="103" t="s">
        <v>1598</v>
      </c>
      <c r="AB53" s="103"/>
    </row>
    <row r="54" spans="1:28">
      <c r="A54" s="92"/>
      <c r="B54" s="92"/>
      <c r="C54" s="92"/>
      <c r="D54" s="92"/>
      <c r="E54" s="102" t="s">
        <v>1478</v>
      </c>
      <c r="F54" s="103"/>
      <c r="G54" s="103" t="s">
        <v>1479</v>
      </c>
      <c r="H54" s="103"/>
      <c r="M54" s="102" t="s">
        <v>1625</v>
      </c>
      <c r="N54" s="103"/>
      <c r="O54" s="103" t="s">
        <v>1626</v>
      </c>
      <c r="P54" s="103"/>
      <c r="Y54" s="111" t="s">
        <v>1792</v>
      </c>
      <c r="Z54" s="113"/>
      <c r="AA54" s="103" t="s">
        <v>1793</v>
      </c>
      <c r="AB54" s="103"/>
    </row>
    <row r="55" spans="1:28">
      <c r="A55" s="92"/>
      <c r="B55" s="92"/>
      <c r="C55" s="92"/>
      <c r="D55" s="92"/>
      <c r="E55" s="102" t="s">
        <v>1480</v>
      </c>
      <c r="F55" s="103"/>
      <c r="G55" s="103" t="s">
        <v>1481</v>
      </c>
      <c r="H55" s="103"/>
      <c r="Y55" s="111" t="s">
        <v>1794</v>
      </c>
      <c r="Z55" s="113"/>
      <c r="AA55" s="103" t="s">
        <v>1795</v>
      </c>
      <c r="AB55" s="103"/>
    </row>
    <row r="56" spans="1:28">
      <c r="A56" s="92"/>
      <c r="B56" s="92"/>
      <c r="C56" s="92"/>
      <c r="D56" s="92"/>
      <c r="E56" s="102" t="s">
        <v>1482</v>
      </c>
      <c r="F56" s="103"/>
      <c r="G56" s="103" t="s">
        <v>1483</v>
      </c>
      <c r="H56" s="103"/>
      <c r="Y56" s="111" t="s">
        <v>1796</v>
      </c>
      <c r="Z56" s="113"/>
      <c r="AA56" s="103" t="s">
        <v>1797</v>
      </c>
      <c r="AB56" s="103"/>
    </row>
    <row r="57" spans="1:28">
      <c r="A57" s="92"/>
      <c r="B57" s="92"/>
      <c r="C57" s="92"/>
      <c r="D57" s="92"/>
      <c r="E57" s="102" t="s">
        <v>1484</v>
      </c>
      <c r="F57" s="103"/>
      <c r="G57" s="103" t="s">
        <v>1485</v>
      </c>
      <c r="H57" s="103"/>
      <c r="Y57" s="111" t="s">
        <v>1798</v>
      </c>
      <c r="Z57" s="113"/>
      <c r="AA57" s="103" t="s">
        <v>1799</v>
      </c>
      <c r="AB57" s="103"/>
    </row>
    <row r="58" spans="1:28">
      <c r="A58" s="92"/>
      <c r="B58" s="92"/>
      <c r="C58" s="92"/>
      <c r="D58" s="92"/>
      <c r="E58" s="102" t="s">
        <v>1486</v>
      </c>
      <c r="F58" s="103"/>
      <c r="G58" s="103" t="s">
        <v>1487</v>
      </c>
      <c r="H58" s="103"/>
      <c r="Y58" s="111" t="s">
        <v>1800</v>
      </c>
      <c r="Z58" s="113"/>
      <c r="AA58" s="103" t="s">
        <v>1565</v>
      </c>
      <c r="AB58" s="103"/>
    </row>
    <row r="59" spans="1:28">
      <c r="A59" s="92"/>
      <c r="B59" s="92"/>
      <c r="C59" s="92"/>
      <c r="D59" s="92"/>
      <c r="E59" s="102" t="s">
        <v>1488</v>
      </c>
      <c r="F59" s="103"/>
      <c r="G59" s="103" t="s">
        <v>1489</v>
      </c>
      <c r="H59" s="103"/>
      <c r="Y59" s="111" t="s">
        <v>1801</v>
      </c>
      <c r="Z59" s="113"/>
      <c r="AA59" s="103" t="s">
        <v>1802</v>
      </c>
      <c r="AB59" s="103"/>
    </row>
    <row r="60" spans="1:28">
      <c r="A60" s="92"/>
      <c r="B60" s="92"/>
      <c r="C60" s="92"/>
      <c r="D60" s="92"/>
      <c r="E60" s="92"/>
      <c r="Y60" s="111" t="s">
        <v>1803</v>
      </c>
      <c r="Z60" s="112"/>
      <c r="AA60" s="103" t="s">
        <v>1804</v>
      </c>
      <c r="AB60" s="103"/>
    </row>
    <row r="61" spans="1:28">
      <c r="A61" s="92"/>
      <c r="B61" s="92"/>
      <c r="C61" s="92"/>
      <c r="D61" s="92"/>
      <c r="E61" s="92"/>
      <c r="Y61" s="111" t="s">
        <v>1805</v>
      </c>
      <c r="Z61" s="112"/>
      <c r="AA61" s="103" t="s">
        <v>1806</v>
      </c>
      <c r="AB61" s="103"/>
    </row>
    <row r="62" spans="1:28">
      <c r="A62" s="92"/>
      <c r="B62" s="92"/>
      <c r="C62" s="92"/>
      <c r="D62" s="92"/>
      <c r="E62" s="92"/>
      <c r="Y62" s="111" t="s">
        <v>1807</v>
      </c>
      <c r="Z62" s="112"/>
      <c r="AA62" s="103" t="s">
        <v>1808</v>
      </c>
      <c r="AB62" s="103"/>
    </row>
    <row r="63" spans="1:28">
      <c r="A63" s="92"/>
      <c r="B63" s="92"/>
      <c r="C63" s="92"/>
      <c r="D63" s="92"/>
      <c r="E63" s="92"/>
      <c r="Y63" s="111" t="s">
        <v>1809</v>
      </c>
      <c r="Z63" s="112"/>
      <c r="AA63" s="103" t="s">
        <v>1810</v>
      </c>
      <c r="AB63" s="103"/>
    </row>
    <row r="64" spans="1:28">
      <c r="A64" s="92"/>
      <c r="B64" s="92"/>
      <c r="C64" s="92"/>
      <c r="D64" s="92"/>
      <c r="E64" s="92"/>
      <c r="Y64" s="111" t="s">
        <v>1811</v>
      </c>
      <c r="Z64" s="112"/>
      <c r="AA64" s="103" t="s">
        <v>1812</v>
      </c>
      <c r="AB64" s="103"/>
    </row>
    <row r="65" spans="1:28">
      <c r="A65" s="92"/>
      <c r="B65" s="92"/>
      <c r="C65" s="92"/>
      <c r="D65" s="92"/>
      <c r="E65" s="92"/>
      <c r="Y65" s="111" t="s">
        <v>1813</v>
      </c>
      <c r="Z65" s="112"/>
      <c r="AA65" s="103" t="s">
        <v>1814</v>
      </c>
      <c r="AB65" s="103"/>
    </row>
    <row r="66" spans="1:28">
      <c r="A66" s="92"/>
      <c r="B66" s="92"/>
      <c r="C66" s="92"/>
      <c r="D66" s="92"/>
      <c r="E66" s="92"/>
      <c r="Y66" s="111" t="s">
        <v>1815</v>
      </c>
      <c r="Z66" s="112"/>
      <c r="AA66" s="103" t="s">
        <v>1816</v>
      </c>
      <c r="AB66" s="103"/>
    </row>
    <row r="67" spans="1:28">
      <c r="A67" s="92"/>
      <c r="B67" s="92"/>
      <c r="C67" s="92"/>
      <c r="D67" s="92"/>
      <c r="E67" s="92"/>
      <c r="Y67" s="111" t="s">
        <v>1817</v>
      </c>
      <c r="Z67" s="112"/>
      <c r="AA67" s="103" t="s">
        <v>1816</v>
      </c>
      <c r="AB67" s="103"/>
    </row>
    <row r="68" spans="1:28">
      <c r="A68" s="92"/>
      <c r="B68" s="92"/>
      <c r="C68" s="92"/>
      <c r="D68" s="92"/>
      <c r="E68" s="92"/>
      <c r="Y68" s="111" t="s">
        <v>1818</v>
      </c>
      <c r="Z68" s="112"/>
      <c r="AA68" s="103" t="s">
        <v>1819</v>
      </c>
      <c r="AB68" s="103"/>
    </row>
    <row r="69" spans="1:28">
      <c r="A69" s="92"/>
      <c r="B69" s="92"/>
      <c r="C69" s="92"/>
      <c r="D69" s="92"/>
      <c r="Y69" s="111" t="s">
        <v>1820</v>
      </c>
      <c r="Z69" s="112"/>
      <c r="AA69" s="103" t="s">
        <v>1819</v>
      </c>
      <c r="AB69" s="103"/>
    </row>
    <row r="70" spans="1:28">
      <c r="Y70" s="111" t="s">
        <v>1821</v>
      </c>
      <c r="Z70" s="112"/>
      <c r="AA70" s="103" t="s">
        <v>1819</v>
      </c>
      <c r="AB70" s="103"/>
    </row>
    <row r="71" spans="1:28">
      <c r="Y71" s="111" t="s">
        <v>1822</v>
      </c>
      <c r="Z71" s="112"/>
      <c r="AA71" s="103" t="s">
        <v>1823</v>
      </c>
      <c r="AB71" s="103"/>
    </row>
    <row r="72" spans="1:28">
      <c r="Y72" s="111" t="s">
        <v>1824</v>
      </c>
      <c r="Z72" s="112"/>
      <c r="AA72" s="103" t="s">
        <v>1825</v>
      </c>
      <c r="AB72" s="103"/>
    </row>
    <row r="73" spans="1:28">
      <c r="Y73" s="107" t="s">
        <v>1826</v>
      </c>
      <c r="Z73" s="112"/>
      <c r="AA73" s="103" t="s">
        <v>1827</v>
      </c>
      <c r="AB73" s="103"/>
    </row>
    <row r="74" spans="1:28">
      <c r="Y74" s="107" t="s">
        <v>1828</v>
      </c>
      <c r="Z74" s="112"/>
      <c r="AA74" s="103" t="s">
        <v>1829</v>
      </c>
      <c r="AB74" s="103"/>
    </row>
    <row r="75" spans="1:28">
      <c r="Y75" s="107" t="s">
        <v>1830</v>
      </c>
      <c r="Z75" s="109"/>
      <c r="AA75" s="103" t="s">
        <v>1831</v>
      </c>
      <c r="AB75" s="103"/>
    </row>
    <row r="76" spans="1:28">
      <c r="Y76" s="107" t="s">
        <v>1832</v>
      </c>
      <c r="Z76" s="109"/>
      <c r="AA76" s="103" t="s">
        <v>1833</v>
      </c>
      <c r="AB76" s="103"/>
    </row>
    <row r="77" spans="1:28">
      <c r="Y77" s="107" t="s">
        <v>1834</v>
      </c>
      <c r="Z77" s="109"/>
      <c r="AA77" s="103" t="s">
        <v>1835</v>
      </c>
      <c r="AB77" s="103"/>
    </row>
    <row r="78" spans="1:28">
      <c r="Y78" s="107" t="s">
        <v>1836</v>
      </c>
      <c r="Z78" s="109"/>
      <c r="AA78" s="103" t="s">
        <v>1837</v>
      </c>
      <c r="AB78" s="103"/>
    </row>
    <row r="79" spans="1:28">
      <c r="Y79" s="107" t="s">
        <v>1838</v>
      </c>
      <c r="Z79" s="110"/>
      <c r="AA79" s="103" t="s">
        <v>1839</v>
      </c>
      <c r="AB79" s="103"/>
    </row>
    <row r="80" spans="1:28">
      <c r="Y80" s="107" t="s">
        <v>1840</v>
      </c>
      <c r="Z80" s="110"/>
      <c r="AA80" s="103" t="s">
        <v>1839</v>
      </c>
      <c r="AB80" s="103"/>
    </row>
    <row r="81" spans="25:28">
      <c r="Y81" s="107" t="s">
        <v>1841</v>
      </c>
      <c r="Z81" s="108"/>
      <c r="AA81" s="103" t="s">
        <v>1842</v>
      </c>
      <c r="AB81" s="103"/>
    </row>
    <row r="82" spans="25:28">
      <c r="Y82" s="107" t="s">
        <v>1843</v>
      </c>
      <c r="Z82" s="108"/>
      <c r="AA82" s="103" t="s">
        <v>1844</v>
      </c>
      <c r="AB82" s="103"/>
    </row>
    <row r="83" spans="25:28">
      <c r="Y83" s="107" t="s">
        <v>1845</v>
      </c>
      <c r="Z83" s="108"/>
      <c r="AA83" s="103" t="s">
        <v>1846</v>
      </c>
      <c r="AB83" s="103"/>
    </row>
    <row r="84" spans="25:28">
      <c r="Y84" s="107" t="s">
        <v>1847</v>
      </c>
      <c r="Z84" s="108"/>
      <c r="AA84" s="103" t="s">
        <v>1848</v>
      </c>
      <c r="AB84" s="103"/>
    </row>
    <row r="85" spans="25:28">
      <c r="Y85" s="107" t="s">
        <v>1849</v>
      </c>
      <c r="Z85" s="103"/>
      <c r="AA85" s="103" t="s">
        <v>1850</v>
      </c>
      <c r="AB85" s="103"/>
    </row>
    <row r="86" spans="25:28">
      <c r="Y86" s="107" t="s">
        <v>1851</v>
      </c>
      <c r="Z86" s="103"/>
      <c r="AA86" s="103" t="s">
        <v>1852</v>
      </c>
      <c r="AB86" s="103"/>
    </row>
    <row r="87" spans="25:28">
      <c r="Y87" s="107" t="s">
        <v>1853</v>
      </c>
      <c r="Z87" s="103"/>
      <c r="AA87" s="103" t="s">
        <v>1854</v>
      </c>
      <c r="AB87" s="103"/>
    </row>
    <row r="88" spans="25:28">
      <c r="Y88" s="107" t="s">
        <v>1855</v>
      </c>
      <c r="Z88" s="103"/>
      <c r="AA88" s="103" t="s">
        <v>1856</v>
      </c>
      <c r="AB88" s="103"/>
    </row>
    <row r="89" spans="25:28">
      <c r="Y89" s="107" t="s">
        <v>1857</v>
      </c>
      <c r="Z89" s="106"/>
      <c r="AA89" s="103" t="s">
        <v>1858</v>
      </c>
      <c r="AB89" s="103"/>
    </row>
    <row r="90" spans="25:28">
      <c r="Y90" s="104" t="s">
        <v>1859</v>
      </c>
      <c r="Z90" s="103"/>
      <c r="AA90" s="103" t="s">
        <v>1860</v>
      </c>
      <c r="AB90" s="103"/>
    </row>
    <row r="91" spans="25:28">
      <c r="Y91" s="104" t="s">
        <v>1861</v>
      </c>
      <c r="Z91" s="103"/>
      <c r="AA91" s="103" t="s">
        <v>1862</v>
      </c>
      <c r="AB91" s="103"/>
    </row>
    <row r="92" spans="25:28">
      <c r="Y92" s="104" t="s">
        <v>1863</v>
      </c>
      <c r="Z92" s="103"/>
      <c r="AA92" s="103" t="s">
        <v>1864</v>
      </c>
      <c r="AB92" s="103"/>
    </row>
    <row r="93" spans="25:28">
      <c r="Y93" s="104" t="s">
        <v>1865</v>
      </c>
      <c r="Z93" s="103"/>
      <c r="AA93" s="103" t="s">
        <v>1866</v>
      </c>
      <c r="AB93" s="103"/>
    </row>
    <row r="94" spans="25:28">
      <c r="Y94" s="104" t="s">
        <v>1867</v>
      </c>
      <c r="Z94" s="103"/>
      <c r="AA94" s="103" t="s">
        <v>1868</v>
      </c>
      <c r="AB94" s="103"/>
    </row>
    <row r="95" spans="25:28">
      <c r="Y95" s="104" t="s">
        <v>1869</v>
      </c>
      <c r="Z95" s="103"/>
      <c r="AA95" s="103" t="s">
        <v>1870</v>
      </c>
      <c r="AB95" s="103"/>
    </row>
    <row r="96" spans="25:28">
      <c r="Y96" s="104" t="s">
        <v>1871</v>
      </c>
      <c r="Z96" s="103"/>
      <c r="AA96" s="103" t="s">
        <v>1872</v>
      </c>
      <c r="AB96" s="103"/>
    </row>
    <row r="97" spans="25:28">
      <c r="Y97" s="104" t="s">
        <v>1873</v>
      </c>
      <c r="Z97" s="103"/>
      <c r="AA97" s="103" t="s">
        <v>1874</v>
      </c>
      <c r="AB97" s="103"/>
    </row>
    <row r="98" spans="25:28">
      <c r="Y98" s="104" t="s">
        <v>1875</v>
      </c>
      <c r="Z98" s="103"/>
      <c r="AA98" s="103" t="s">
        <v>1876</v>
      </c>
      <c r="AB98" s="103"/>
    </row>
    <row r="99" spans="25:28">
      <c r="Y99" s="104" t="s">
        <v>1877</v>
      </c>
      <c r="Z99" s="103"/>
      <c r="AA99" s="103" t="s">
        <v>1878</v>
      </c>
      <c r="AB99" s="103"/>
    </row>
    <row r="100" spans="25:28">
      <c r="Y100" s="104" t="s">
        <v>1879</v>
      </c>
      <c r="Z100" s="103"/>
      <c r="AA100" s="103" t="s">
        <v>1880</v>
      </c>
      <c r="AB100" s="103"/>
    </row>
    <row r="101" spans="25:28">
      <c r="Y101" s="104" t="s">
        <v>1881</v>
      </c>
      <c r="Z101" s="103"/>
      <c r="AA101" s="103" t="s">
        <v>1880</v>
      </c>
      <c r="AB101" s="103"/>
    </row>
    <row r="102" spans="25:28">
      <c r="Y102" s="104" t="s">
        <v>1882</v>
      </c>
      <c r="Z102" s="103"/>
      <c r="AA102" s="103" t="s">
        <v>1883</v>
      </c>
      <c r="AB102" s="103"/>
    </row>
    <row r="103" spans="25:28">
      <c r="Y103" s="105" t="s">
        <v>1884</v>
      </c>
      <c r="Z103" s="103"/>
      <c r="AA103" s="103" t="s">
        <v>1885</v>
      </c>
      <c r="AB103" s="103"/>
    </row>
    <row r="104" spans="25:28">
      <c r="Y104" s="105" t="s">
        <v>1886</v>
      </c>
      <c r="Z104" s="103"/>
      <c r="AA104" s="103" t="s">
        <v>1887</v>
      </c>
      <c r="AB104" s="103"/>
    </row>
    <row r="105" spans="25:28">
      <c r="Y105" s="102" t="s">
        <v>1888</v>
      </c>
      <c r="Z105" s="106"/>
      <c r="AA105" s="103" t="s">
        <v>1889</v>
      </c>
      <c r="AB105" s="103"/>
    </row>
    <row r="106" spans="25:28">
      <c r="Y106" s="102" t="s">
        <v>1890</v>
      </c>
      <c r="Z106" s="103"/>
      <c r="AA106" s="103" t="s">
        <v>1891</v>
      </c>
      <c r="AB106" s="103"/>
    </row>
    <row r="107" spans="25:28">
      <c r="Y107" s="102" t="s">
        <v>1892</v>
      </c>
      <c r="Z107" s="103"/>
      <c r="AA107" s="103" t="s">
        <v>1893</v>
      </c>
      <c r="AB107" s="103"/>
    </row>
    <row r="108" spans="25:28">
      <c r="Y108" s="102" t="s">
        <v>1894</v>
      </c>
      <c r="Z108" s="103"/>
      <c r="AA108" s="103" t="s">
        <v>1895</v>
      </c>
      <c r="AB108" s="103"/>
    </row>
    <row r="109" spans="25:28">
      <c r="Y109" s="102" t="s">
        <v>1896</v>
      </c>
      <c r="Z109" s="103"/>
      <c r="AA109" s="103" t="s">
        <v>1897</v>
      </c>
      <c r="AB109" s="103"/>
    </row>
    <row r="110" spans="25:28">
      <c r="Y110" s="102" t="s">
        <v>1898</v>
      </c>
      <c r="Z110" s="103"/>
      <c r="AA110" s="103" t="s">
        <v>1899</v>
      </c>
      <c r="AB110" s="103"/>
    </row>
    <row r="111" spans="25:28">
      <c r="Y111" s="102" t="s">
        <v>1900</v>
      </c>
      <c r="Z111" s="103"/>
      <c r="AA111" s="103" t="s">
        <v>1901</v>
      </c>
      <c r="AB111" s="103"/>
    </row>
    <row r="112" spans="25:28">
      <c r="Y112" s="102" t="s">
        <v>1902</v>
      </c>
      <c r="Z112" s="103"/>
      <c r="AA112" s="103" t="s">
        <v>1903</v>
      </c>
      <c r="AB112" s="103"/>
    </row>
    <row r="113" spans="25:28">
      <c r="Y113" s="102" t="s">
        <v>1904</v>
      </c>
      <c r="Z113" s="103"/>
      <c r="AA113" s="103" t="s">
        <v>1905</v>
      </c>
      <c r="AB113" s="103"/>
    </row>
    <row r="114" spans="25:28">
      <c r="Y114" s="102" t="s">
        <v>1906</v>
      </c>
      <c r="Z114" s="103"/>
      <c r="AA114" s="103" t="s">
        <v>1907</v>
      </c>
      <c r="AB114" s="103"/>
    </row>
    <row r="115" spans="25:28">
      <c r="Y115" s="102" t="s">
        <v>1908</v>
      </c>
      <c r="Z115" s="103"/>
      <c r="AA115" s="103" t="s">
        <v>1905</v>
      </c>
      <c r="AB115" s="103"/>
    </row>
    <row r="116" spans="25:28">
      <c r="Y116" s="102" t="s">
        <v>1909</v>
      </c>
      <c r="Z116" s="103"/>
      <c r="AA116" s="103" t="s">
        <v>1910</v>
      </c>
      <c r="AB116" s="103"/>
    </row>
    <row r="117" spans="25:28">
      <c r="Y117" s="102" t="s">
        <v>1911</v>
      </c>
      <c r="Z117" s="103"/>
      <c r="AA117" s="103" t="s">
        <v>1876</v>
      </c>
      <c r="AB117" s="103"/>
    </row>
    <row r="118" spans="25:28">
      <c r="Y118" s="102" t="s">
        <v>1912</v>
      </c>
      <c r="Z118" s="103"/>
      <c r="AA118" s="103" t="s">
        <v>1913</v>
      </c>
      <c r="AB118" s="103"/>
    </row>
    <row r="119" spans="25:28">
      <c r="Y119" s="102" t="s">
        <v>1914</v>
      </c>
      <c r="Z119" s="103"/>
      <c r="AA119" s="103" t="s">
        <v>1915</v>
      </c>
      <c r="AB119" s="103"/>
    </row>
    <row r="120" spans="25:28">
      <c r="Y120" s="102" t="s">
        <v>1916</v>
      </c>
      <c r="Z120" s="103"/>
      <c r="AA120" s="103" t="s">
        <v>1917</v>
      </c>
      <c r="AB120" s="103"/>
    </row>
  </sheetData>
  <mergeCells count="679">
    <mergeCell ref="M12:P12"/>
    <mergeCell ref="Q12:T12"/>
    <mergeCell ref="U12:X12"/>
    <mergeCell ref="Y12:AB12"/>
    <mergeCell ref="AC12:AF12"/>
    <mergeCell ref="AG12:AJ12"/>
    <mergeCell ref="AK12:AN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 ref="AI13:AJ13"/>
    <mergeCell ref="AK13:AL13"/>
    <mergeCell ref="AM13:AN13"/>
    <mergeCell ref="A12:D12"/>
    <mergeCell ref="E12:H12"/>
    <mergeCell ref="I12:L12"/>
    <mergeCell ref="W14:X14"/>
    <mergeCell ref="Y14:Z14"/>
    <mergeCell ref="AA14:AB14"/>
    <mergeCell ref="AC14:AD14"/>
    <mergeCell ref="AE14:AF14"/>
    <mergeCell ref="AG14:AH14"/>
    <mergeCell ref="AI14:AJ14"/>
    <mergeCell ref="A14:B14"/>
    <mergeCell ref="C14:D14"/>
    <mergeCell ref="E14:F14"/>
    <mergeCell ref="G14:H14"/>
    <mergeCell ref="I14:J14"/>
    <mergeCell ref="K14:L14"/>
    <mergeCell ref="M14:N14"/>
    <mergeCell ref="O14:P14"/>
    <mergeCell ref="Q14:R14"/>
    <mergeCell ref="AK14:AL14"/>
    <mergeCell ref="AM14:AN14"/>
    <mergeCell ref="A15:B15"/>
    <mergeCell ref="C15:D15"/>
    <mergeCell ref="E15:F15"/>
    <mergeCell ref="G15:H15"/>
    <mergeCell ref="I15:J15"/>
    <mergeCell ref="K15:L15"/>
    <mergeCell ref="M15:N15"/>
    <mergeCell ref="O15:P15"/>
    <mergeCell ref="Q15:R15"/>
    <mergeCell ref="AK15:AL15"/>
    <mergeCell ref="AM15:AN15"/>
    <mergeCell ref="S14:T14"/>
    <mergeCell ref="U14:V14"/>
    <mergeCell ref="W16:X16"/>
    <mergeCell ref="Y16:Z16"/>
    <mergeCell ref="AA16:AB16"/>
    <mergeCell ref="AC16:AD16"/>
    <mergeCell ref="AE16:AF16"/>
    <mergeCell ref="AG16:AH16"/>
    <mergeCell ref="AI16:AJ16"/>
    <mergeCell ref="AK16:AL16"/>
    <mergeCell ref="AM16:AN16"/>
    <mergeCell ref="S15:T15"/>
    <mergeCell ref="U15:V15"/>
    <mergeCell ref="W15:X15"/>
    <mergeCell ref="Y15:Z15"/>
    <mergeCell ref="AA15:AB15"/>
    <mergeCell ref="AC15:AD15"/>
    <mergeCell ref="AE15:AF15"/>
    <mergeCell ref="AG15:AH15"/>
    <mergeCell ref="AI15:AJ15"/>
    <mergeCell ref="A16:B16"/>
    <mergeCell ref="C16:D16"/>
    <mergeCell ref="E16:F16"/>
    <mergeCell ref="G16:H16"/>
    <mergeCell ref="I16:J16"/>
    <mergeCell ref="K16:L16"/>
    <mergeCell ref="M16:N16"/>
    <mergeCell ref="O16:P16"/>
    <mergeCell ref="Q16:R16"/>
    <mergeCell ref="A17:B17"/>
    <mergeCell ref="C17:D17"/>
    <mergeCell ref="E17:F17"/>
    <mergeCell ref="G17:H17"/>
    <mergeCell ref="I17:J17"/>
    <mergeCell ref="K17:L17"/>
    <mergeCell ref="M17:N17"/>
    <mergeCell ref="O17:P17"/>
    <mergeCell ref="Q17:R17"/>
    <mergeCell ref="AK17:AL17"/>
    <mergeCell ref="AM17:AN17"/>
    <mergeCell ref="S16:T16"/>
    <mergeCell ref="U16:V16"/>
    <mergeCell ref="AA18:AB18"/>
    <mergeCell ref="AC18:AD18"/>
    <mergeCell ref="AE18:AF18"/>
    <mergeCell ref="AG18:AH18"/>
    <mergeCell ref="AI18:AJ18"/>
    <mergeCell ref="AK18:AL18"/>
    <mergeCell ref="AM18:AN18"/>
    <mergeCell ref="S18:T18"/>
    <mergeCell ref="U18:V18"/>
    <mergeCell ref="W18:X18"/>
    <mergeCell ref="Y18:Z18"/>
    <mergeCell ref="S17:T17"/>
    <mergeCell ref="U17:V17"/>
    <mergeCell ref="W17:X17"/>
    <mergeCell ref="Y17:Z17"/>
    <mergeCell ref="AA17:AB17"/>
    <mergeCell ref="AC17:AD17"/>
    <mergeCell ref="AE17:AF17"/>
    <mergeCell ref="AG17:AH17"/>
    <mergeCell ref="AI17:AJ17"/>
    <mergeCell ref="A18:B18"/>
    <mergeCell ref="C18:D18"/>
    <mergeCell ref="E18:F18"/>
    <mergeCell ref="G18:H18"/>
    <mergeCell ref="I18:J18"/>
    <mergeCell ref="K18:L18"/>
    <mergeCell ref="M18:N18"/>
    <mergeCell ref="O18:P18"/>
    <mergeCell ref="Q18:R18"/>
    <mergeCell ref="A19:B19"/>
    <mergeCell ref="C19:D19"/>
    <mergeCell ref="E19:F19"/>
    <mergeCell ref="G19:H19"/>
    <mergeCell ref="I19:J19"/>
    <mergeCell ref="K19:L19"/>
    <mergeCell ref="M19:N19"/>
    <mergeCell ref="O19:P19"/>
    <mergeCell ref="Q19:R19"/>
    <mergeCell ref="S19:T19"/>
    <mergeCell ref="U19:V19"/>
    <mergeCell ref="W19:X19"/>
    <mergeCell ref="Y19:Z19"/>
    <mergeCell ref="AA19:AB19"/>
    <mergeCell ref="AC19:AD19"/>
    <mergeCell ref="AE19:AF19"/>
    <mergeCell ref="AG19:AH19"/>
    <mergeCell ref="AI19:AJ19"/>
    <mergeCell ref="A20:B20"/>
    <mergeCell ref="C20:D20"/>
    <mergeCell ref="E20:F20"/>
    <mergeCell ref="G20:H20"/>
    <mergeCell ref="I20:J20"/>
    <mergeCell ref="K20:L20"/>
    <mergeCell ref="M20:N20"/>
    <mergeCell ref="O20:P20"/>
    <mergeCell ref="Q20:R20"/>
    <mergeCell ref="S20:T20"/>
    <mergeCell ref="U20:V20"/>
    <mergeCell ref="W20:X20"/>
    <mergeCell ref="Y20:Z20"/>
    <mergeCell ref="AA20:AB20"/>
    <mergeCell ref="AC20:AD20"/>
    <mergeCell ref="AE20:AF20"/>
    <mergeCell ref="AG20:AH20"/>
    <mergeCell ref="AI20:AJ20"/>
    <mergeCell ref="A21:B21"/>
    <mergeCell ref="C21:D21"/>
    <mergeCell ref="E21:F21"/>
    <mergeCell ref="G21:H21"/>
    <mergeCell ref="I21:J21"/>
    <mergeCell ref="K21:L21"/>
    <mergeCell ref="M21:N21"/>
    <mergeCell ref="O21:P21"/>
    <mergeCell ref="Q21:R21"/>
    <mergeCell ref="S21:T21"/>
    <mergeCell ref="U21:V21"/>
    <mergeCell ref="W21:X21"/>
    <mergeCell ref="Y21:Z21"/>
    <mergeCell ref="AA21:AB21"/>
    <mergeCell ref="AC21:AD21"/>
    <mergeCell ref="AE21:AF21"/>
    <mergeCell ref="AG21:AH21"/>
    <mergeCell ref="AI21:AJ21"/>
    <mergeCell ref="A22:B22"/>
    <mergeCell ref="C22:D22"/>
    <mergeCell ref="E22:F22"/>
    <mergeCell ref="G22:H22"/>
    <mergeCell ref="I22:J22"/>
    <mergeCell ref="K22:L22"/>
    <mergeCell ref="M22:N22"/>
    <mergeCell ref="O22:P22"/>
    <mergeCell ref="Q22:R22"/>
    <mergeCell ref="S22:T22"/>
    <mergeCell ref="U22:V22"/>
    <mergeCell ref="W22:X22"/>
    <mergeCell ref="Y22:Z22"/>
    <mergeCell ref="AA22:AB22"/>
    <mergeCell ref="AC22:AD22"/>
    <mergeCell ref="AE22:AF22"/>
    <mergeCell ref="AG22:AH22"/>
    <mergeCell ref="AI22:AJ22"/>
    <mergeCell ref="A23:B23"/>
    <mergeCell ref="C23:D23"/>
    <mergeCell ref="E23:F23"/>
    <mergeCell ref="G23:H23"/>
    <mergeCell ref="I23:J23"/>
    <mergeCell ref="K23:L23"/>
    <mergeCell ref="M23:N23"/>
    <mergeCell ref="O23:P23"/>
    <mergeCell ref="Q23:R23"/>
    <mergeCell ref="S23:T23"/>
    <mergeCell ref="U23:V23"/>
    <mergeCell ref="W23:X23"/>
    <mergeCell ref="Y23:Z23"/>
    <mergeCell ref="AA23:AB23"/>
    <mergeCell ref="AC23:AD23"/>
    <mergeCell ref="AE23:AF23"/>
    <mergeCell ref="AG23:AH23"/>
    <mergeCell ref="AI23:AJ23"/>
    <mergeCell ref="U24:V24"/>
    <mergeCell ref="W24:X24"/>
    <mergeCell ref="Y24:Z24"/>
    <mergeCell ref="AA24:AB24"/>
    <mergeCell ref="AC24:AD24"/>
    <mergeCell ref="AE24:AF24"/>
    <mergeCell ref="AG24:AH24"/>
    <mergeCell ref="AI24:AJ24"/>
    <mergeCell ref="A24:B24"/>
    <mergeCell ref="C24:D24"/>
    <mergeCell ref="E24:F24"/>
    <mergeCell ref="G24:H24"/>
    <mergeCell ref="I24:J24"/>
    <mergeCell ref="K24:L24"/>
    <mergeCell ref="M24:N24"/>
    <mergeCell ref="O24:P24"/>
    <mergeCell ref="Q24:R24"/>
    <mergeCell ref="E25:F25"/>
    <mergeCell ref="G25:H25"/>
    <mergeCell ref="I25:J25"/>
    <mergeCell ref="K25:L25"/>
    <mergeCell ref="M25:N25"/>
    <mergeCell ref="O25:P25"/>
    <mergeCell ref="Q25:R25"/>
    <mergeCell ref="S24:T24"/>
    <mergeCell ref="S25:T25"/>
    <mergeCell ref="U25:V25"/>
    <mergeCell ref="W25:X25"/>
    <mergeCell ref="Y25:Z25"/>
    <mergeCell ref="AA25:AB25"/>
    <mergeCell ref="AG25:AH25"/>
    <mergeCell ref="AI25:AJ25"/>
    <mergeCell ref="A26:B26"/>
    <mergeCell ref="C26:D26"/>
    <mergeCell ref="E26:F26"/>
    <mergeCell ref="G26:H26"/>
    <mergeCell ref="I26:J26"/>
    <mergeCell ref="K26:L26"/>
    <mergeCell ref="M26:N26"/>
    <mergeCell ref="O26:P26"/>
    <mergeCell ref="Q26:R26"/>
    <mergeCell ref="S26:T26"/>
    <mergeCell ref="U26:V26"/>
    <mergeCell ref="W26:X26"/>
    <mergeCell ref="Y26:Z26"/>
    <mergeCell ref="AA26:AB26"/>
    <mergeCell ref="AG26:AH26"/>
    <mergeCell ref="AI26:AJ26"/>
    <mergeCell ref="A25:B25"/>
    <mergeCell ref="C25:D25"/>
    <mergeCell ref="Y27:Z27"/>
    <mergeCell ref="AA27:AB27"/>
    <mergeCell ref="AG27:AH27"/>
    <mergeCell ref="AI27:AJ27"/>
    <mergeCell ref="A28:B28"/>
    <mergeCell ref="C28:D28"/>
    <mergeCell ref="E28:F28"/>
    <mergeCell ref="G28:H28"/>
    <mergeCell ref="I28:J28"/>
    <mergeCell ref="K28:L28"/>
    <mergeCell ref="M28:N28"/>
    <mergeCell ref="O28:P28"/>
    <mergeCell ref="Q28:R28"/>
    <mergeCell ref="S28:T28"/>
    <mergeCell ref="U28:V28"/>
    <mergeCell ref="W28:X28"/>
    <mergeCell ref="Y28:Z28"/>
    <mergeCell ref="AA28:AB28"/>
    <mergeCell ref="AG28:AH28"/>
    <mergeCell ref="AI28:AJ28"/>
    <mergeCell ref="A27:B27"/>
    <mergeCell ref="C27:D27"/>
    <mergeCell ref="E27:F27"/>
    <mergeCell ref="G27:H27"/>
    <mergeCell ref="G29:H29"/>
    <mergeCell ref="I29:J29"/>
    <mergeCell ref="K29:L29"/>
    <mergeCell ref="M29:N29"/>
    <mergeCell ref="O29:P29"/>
    <mergeCell ref="U29:V29"/>
    <mergeCell ref="S27:T27"/>
    <mergeCell ref="U27:V27"/>
    <mergeCell ref="W27:X27"/>
    <mergeCell ref="I27:J27"/>
    <mergeCell ref="K27:L27"/>
    <mergeCell ref="M27:N27"/>
    <mergeCell ref="O27:P27"/>
    <mergeCell ref="Q27:R27"/>
    <mergeCell ref="O31:P31"/>
    <mergeCell ref="U31:V31"/>
    <mergeCell ref="W29:X29"/>
    <mergeCell ref="Y29:Z29"/>
    <mergeCell ref="AA29:AB29"/>
    <mergeCell ref="AG29:AH29"/>
    <mergeCell ref="AI29:AJ29"/>
    <mergeCell ref="A30:B30"/>
    <mergeCell ref="C30:D30"/>
    <mergeCell ref="E30:F30"/>
    <mergeCell ref="G30:H30"/>
    <mergeCell ref="I30:J30"/>
    <mergeCell ref="K30:L30"/>
    <mergeCell ref="M30:N30"/>
    <mergeCell ref="O30:P30"/>
    <mergeCell ref="U30:V30"/>
    <mergeCell ref="W30:X30"/>
    <mergeCell ref="Y30:Z30"/>
    <mergeCell ref="AA30:AB30"/>
    <mergeCell ref="AG30:AH30"/>
    <mergeCell ref="AI30:AJ30"/>
    <mergeCell ref="A29:B29"/>
    <mergeCell ref="C29:D29"/>
    <mergeCell ref="E29:F29"/>
    <mergeCell ref="W31:X31"/>
    <mergeCell ref="Y31:Z31"/>
    <mergeCell ref="AA31:AB31"/>
    <mergeCell ref="AG31:AH31"/>
    <mergeCell ref="AI31:AJ31"/>
    <mergeCell ref="A32:B32"/>
    <mergeCell ref="C32:D32"/>
    <mergeCell ref="E32:F32"/>
    <mergeCell ref="G32:H32"/>
    <mergeCell ref="I32:J32"/>
    <mergeCell ref="K32:L32"/>
    <mergeCell ref="M32:N32"/>
    <mergeCell ref="O32:P32"/>
    <mergeCell ref="U32:V32"/>
    <mergeCell ref="W32:X32"/>
    <mergeCell ref="Y32:Z32"/>
    <mergeCell ref="AA32:AB32"/>
    <mergeCell ref="A31:B31"/>
    <mergeCell ref="C31:D31"/>
    <mergeCell ref="E31:F31"/>
    <mergeCell ref="G31:H31"/>
    <mergeCell ref="I31:J31"/>
    <mergeCell ref="K31:L31"/>
    <mergeCell ref="M31:N31"/>
    <mergeCell ref="W33:X33"/>
    <mergeCell ref="Y33:Z33"/>
    <mergeCell ref="AA33:AB33"/>
    <mergeCell ref="A34:B34"/>
    <mergeCell ref="C34:D34"/>
    <mergeCell ref="E34:F34"/>
    <mergeCell ref="G34:H34"/>
    <mergeCell ref="I34:J34"/>
    <mergeCell ref="K34:L34"/>
    <mergeCell ref="M34:N34"/>
    <mergeCell ref="O34:P34"/>
    <mergeCell ref="U34:V34"/>
    <mergeCell ref="W34:X34"/>
    <mergeCell ref="Y34:Z34"/>
    <mergeCell ref="AA34:AB34"/>
    <mergeCell ref="A33:B33"/>
    <mergeCell ref="C33:D33"/>
    <mergeCell ref="E33:F33"/>
    <mergeCell ref="G33:H33"/>
    <mergeCell ref="I33:J33"/>
    <mergeCell ref="K33:L33"/>
    <mergeCell ref="M33:N33"/>
    <mergeCell ref="O33:P33"/>
    <mergeCell ref="U33:V33"/>
    <mergeCell ref="W35:X35"/>
    <mergeCell ref="Y35:Z35"/>
    <mergeCell ref="AA35:AB35"/>
    <mergeCell ref="A36:B36"/>
    <mergeCell ref="C36:D36"/>
    <mergeCell ref="E36:F36"/>
    <mergeCell ref="G36:H36"/>
    <mergeCell ref="I36:J36"/>
    <mergeCell ref="K36:L36"/>
    <mergeCell ref="M36:N36"/>
    <mergeCell ref="O36:P36"/>
    <mergeCell ref="U36:V36"/>
    <mergeCell ref="W36:X36"/>
    <mergeCell ref="Y36:Z36"/>
    <mergeCell ref="AA36:AB36"/>
    <mergeCell ref="A35:B35"/>
    <mergeCell ref="C35:D35"/>
    <mergeCell ref="E35:F35"/>
    <mergeCell ref="G35:H35"/>
    <mergeCell ref="I35:J35"/>
    <mergeCell ref="K35:L35"/>
    <mergeCell ref="M35:N35"/>
    <mergeCell ref="O35:P35"/>
    <mergeCell ref="U35:V35"/>
    <mergeCell ref="W37:X37"/>
    <mergeCell ref="Y37:Z37"/>
    <mergeCell ref="AA37:AB37"/>
    <mergeCell ref="A38:B38"/>
    <mergeCell ref="C38:D38"/>
    <mergeCell ref="E38:F38"/>
    <mergeCell ref="G38:H38"/>
    <mergeCell ref="I38:J38"/>
    <mergeCell ref="K38:L38"/>
    <mergeCell ref="M38:N38"/>
    <mergeCell ref="O38:P38"/>
    <mergeCell ref="U38:V38"/>
    <mergeCell ref="W38:X38"/>
    <mergeCell ref="Y38:Z38"/>
    <mergeCell ref="AA38:AB38"/>
    <mergeCell ref="A37:B37"/>
    <mergeCell ref="C37:D37"/>
    <mergeCell ref="E37:F37"/>
    <mergeCell ref="G37:H37"/>
    <mergeCell ref="I37:J37"/>
    <mergeCell ref="K37:L37"/>
    <mergeCell ref="M37:N37"/>
    <mergeCell ref="O37:P37"/>
    <mergeCell ref="U37:V37"/>
    <mergeCell ref="A39:B39"/>
    <mergeCell ref="C39:D39"/>
    <mergeCell ref="E39:F39"/>
    <mergeCell ref="G39:H39"/>
    <mergeCell ref="I39:J39"/>
    <mergeCell ref="K39:L39"/>
    <mergeCell ref="M39:N39"/>
    <mergeCell ref="O39:P39"/>
    <mergeCell ref="U39:V39"/>
    <mergeCell ref="W39:X39"/>
    <mergeCell ref="Y39:Z39"/>
    <mergeCell ref="AA39:AB39"/>
    <mergeCell ref="E40:F40"/>
    <mergeCell ref="G40:H40"/>
    <mergeCell ref="I40:J40"/>
    <mergeCell ref="K40:L40"/>
    <mergeCell ref="M40:N40"/>
    <mergeCell ref="O40:P40"/>
    <mergeCell ref="U40:V40"/>
    <mergeCell ref="W40:X40"/>
    <mergeCell ref="Y40:Z40"/>
    <mergeCell ref="AA40:AB40"/>
    <mergeCell ref="E41:F41"/>
    <mergeCell ref="G41:H41"/>
    <mergeCell ref="I41:J41"/>
    <mergeCell ref="K41:L41"/>
    <mergeCell ref="M41:N41"/>
    <mergeCell ref="O41:P41"/>
    <mergeCell ref="Y41:Z41"/>
    <mergeCell ref="AA41:AB41"/>
    <mergeCell ref="E42:F42"/>
    <mergeCell ref="G42:H42"/>
    <mergeCell ref="M42:N42"/>
    <mergeCell ref="O42:P42"/>
    <mergeCell ref="Y42:Z42"/>
    <mergeCell ref="AA42:AB42"/>
    <mergeCell ref="E43:F43"/>
    <mergeCell ref="G43:H43"/>
    <mergeCell ref="M43:N43"/>
    <mergeCell ref="O43:P43"/>
    <mergeCell ref="Y43:Z43"/>
    <mergeCell ref="AA43:AB43"/>
    <mergeCell ref="E44:F44"/>
    <mergeCell ref="G44:H44"/>
    <mergeCell ref="M44:N44"/>
    <mergeCell ref="O44:P44"/>
    <mergeCell ref="Y44:Z44"/>
    <mergeCell ref="AA44:AB44"/>
    <mergeCell ref="E45:F45"/>
    <mergeCell ref="G45:H45"/>
    <mergeCell ref="M45:N45"/>
    <mergeCell ref="O45:P45"/>
    <mergeCell ref="Y45:Z45"/>
    <mergeCell ref="AA45:AB45"/>
    <mergeCell ref="E46:F46"/>
    <mergeCell ref="G46:H46"/>
    <mergeCell ref="M46:N46"/>
    <mergeCell ref="O46:P46"/>
    <mergeCell ref="Y46:Z46"/>
    <mergeCell ref="AA46:AB46"/>
    <mergeCell ref="E47:F47"/>
    <mergeCell ref="G47:H47"/>
    <mergeCell ref="M47:N47"/>
    <mergeCell ref="O47:P47"/>
    <mergeCell ref="Y47:Z47"/>
    <mergeCell ref="AA47:AB47"/>
    <mergeCell ref="E48:F48"/>
    <mergeCell ref="G48:H48"/>
    <mergeCell ref="M48:N48"/>
    <mergeCell ref="O48:P48"/>
    <mergeCell ref="Y48:Z48"/>
    <mergeCell ref="AA48:AB48"/>
    <mergeCell ref="E49:F49"/>
    <mergeCell ref="G49:H49"/>
    <mergeCell ref="M49:N49"/>
    <mergeCell ref="O49:P49"/>
    <mergeCell ref="Y49:Z49"/>
    <mergeCell ref="AA49:AB49"/>
    <mergeCell ref="E50:F50"/>
    <mergeCell ref="G50:H50"/>
    <mergeCell ref="M50:N50"/>
    <mergeCell ref="O50:P50"/>
    <mergeCell ref="Y50:Z50"/>
    <mergeCell ref="AA50:AB50"/>
    <mergeCell ref="E51:F51"/>
    <mergeCell ref="G51:H51"/>
    <mergeCell ref="M51:N51"/>
    <mergeCell ref="O51:P51"/>
    <mergeCell ref="Y51:Z51"/>
    <mergeCell ref="AA51:AB51"/>
    <mergeCell ref="E52:F52"/>
    <mergeCell ref="G52:H52"/>
    <mergeCell ref="M52:N52"/>
    <mergeCell ref="O52:P52"/>
    <mergeCell ref="Y52:Z52"/>
    <mergeCell ref="AA52:AB52"/>
    <mergeCell ref="E53:F53"/>
    <mergeCell ref="G53:H53"/>
    <mergeCell ref="M53:N53"/>
    <mergeCell ref="O53:P53"/>
    <mergeCell ref="Y53:Z53"/>
    <mergeCell ref="AA53:AB53"/>
    <mergeCell ref="E54:F54"/>
    <mergeCell ref="G54:H54"/>
    <mergeCell ref="M54:N54"/>
    <mergeCell ref="O54:P54"/>
    <mergeCell ref="Y54:Z54"/>
    <mergeCell ref="AA54:AB54"/>
    <mergeCell ref="E55:F55"/>
    <mergeCell ref="G55:H55"/>
    <mergeCell ref="Y55:Z55"/>
    <mergeCell ref="AA55:AB55"/>
    <mergeCell ref="E56:F56"/>
    <mergeCell ref="G56:H56"/>
    <mergeCell ref="Y56:Z56"/>
    <mergeCell ref="AA56:AB56"/>
    <mergeCell ref="E57:F57"/>
    <mergeCell ref="G57:H57"/>
    <mergeCell ref="Y57:Z57"/>
    <mergeCell ref="AA57:AB57"/>
    <mergeCell ref="E58:F58"/>
    <mergeCell ref="G58:H58"/>
    <mergeCell ref="Y58:Z58"/>
    <mergeCell ref="AA58:AB58"/>
    <mergeCell ref="E59:F59"/>
    <mergeCell ref="G59:H59"/>
    <mergeCell ref="Y59:Z59"/>
    <mergeCell ref="AA59:AB59"/>
    <mergeCell ref="Y60:Z60"/>
    <mergeCell ref="AA60:AB60"/>
    <mergeCell ref="Y61:Z61"/>
    <mergeCell ref="AA61:AB61"/>
    <mergeCell ref="Y62:Z62"/>
    <mergeCell ref="AA62:AB62"/>
    <mergeCell ref="Y63:Z63"/>
    <mergeCell ref="AA63:AB63"/>
    <mergeCell ref="Y64:Z64"/>
    <mergeCell ref="AA64:AB64"/>
    <mergeCell ref="Y65:Z65"/>
    <mergeCell ref="AA65:AB65"/>
    <mergeCell ref="Y66:Z66"/>
    <mergeCell ref="AA66:AB66"/>
    <mergeCell ref="Y67:Z67"/>
    <mergeCell ref="AA67:AB67"/>
    <mergeCell ref="Y68:Z68"/>
    <mergeCell ref="AA68:AB68"/>
    <mergeCell ref="Y69:Z69"/>
    <mergeCell ref="AA69:AB69"/>
    <mergeCell ref="Y70:Z70"/>
    <mergeCell ref="AA70:AB70"/>
    <mergeCell ref="Y71:Z71"/>
    <mergeCell ref="AA71:AB71"/>
    <mergeCell ref="Y72:Z72"/>
    <mergeCell ref="AA72:AB72"/>
    <mergeCell ref="Y73:Z73"/>
    <mergeCell ref="AA73:AB73"/>
    <mergeCell ref="Y74:Z74"/>
    <mergeCell ref="AA74:AB74"/>
    <mergeCell ref="Y75:Z75"/>
    <mergeCell ref="AA75:AB75"/>
    <mergeCell ref="Y76:Z76"/>
    <mergeCell ref="AA76:AB76"/>
    <mergeCell ref="Y77:Z77"/>
    <mergeCell ref="AA77:AB77"/>
    <mergeCell ref="Y78:Z78"/>
    <mergeCell ref="AA78:AB78"/>
    <mergeCell ref="Y79:Z79"/>
    <mergeCell ref="AA79:AB79"/>
    <mergeCell ref="Y80:Z80"/>
    <mergeCell ref="AA80:AB80"/>
    <mergeCell ref="Y81:Z81"/>
    <mergeCell ref="AA81:AB81"/>
    <mergeCell ref="Y82:Z82"/>
    <mergeCell ref="AA82:AB82"/>
    <mergeCell ref="Y83:Z83"/>
    <mergeCell ref="AA83:AB83"/>
    <mergeCell ref="Y84:Z84"/>
    <mergeCell ref="AA84:AB84"/>
    <mergeCell ref="Y85:Z85"/>
    <mergeCell ref="AA85:AB85"/>
    <mergeCell ref="Y86:Z86"/>
    <mergeCell ref="AA86:AB86"/>
    <mergeCell ref="Y87:Z87"/>
    <mergeCell ref="AA87:AB87"/>
    <mergeCell ref="Y88:Z88"/>
    <mergeCell ref="AA88:AB88"/>
    <mergeCell ref="Y89:Z89"/>
    <mergeCell ref="AA89:AB89"/>
    <mergeCell ref="Y90:Z90"/>
    <mergeCell ref="AA90:AB90"/>
    <mergeCell ref="Y91:Z91"/>
    <mergeCell ref="AA91:AB91"/>
    <mergeCell ref="Y92:Z92"/>
    <mergeCell ref="AA92:AB92"/>
    <mergeCell ref="Y93:Z93"/>
    <mergeCell ref="AA93:AB93"/>
    <mergeCell ref="Y94:Z94"/>
    <mergeCell ref="AA94:AB94"/>
    <mergeCell ref="Y95:Z95"/>
    <mergeCell ref="AA95:AB95"/>
    <mergeCell ref="AA103:AB103"/>
    <mergeCell ref="Y104:Z104"/>
    <mergeCell ref="AA104:AB104"/>
    <mergeCell ref="Y105:Z105"/>
    <mergeCell ref="AA105:AB105"/>
    <mergeCell ref="Y96:Z96"/>
    <mergeCell ref="AA96:AB96"/>
    <mergeCell ref="Y97:Z97"/>
    <mergeCell ref="AA97:AB97"/>
    <mergeCell ref="Y98:Z98"/>
    <mergeCell ref="AA98:AB98"/>
    <mergeCell ref="Y99:Z99"/>
    <mergeCell ref="AA99:AB99"/>
    <mergeCell ref="Y100:Z100"/>
    <mergeCell ref="AA100:AB100"/>
    <mergeCell ref="Y120:Z120"/>
    <mergeCell ref="AA120:AB120"/>
    <mergeCell ref="Y111:Z111"/>
    <mergeCell ref="AA111:AB111"/>
    <mergeCell ref="Y112:Z112"/>
    <mergeCell ref="AA112:AB112"/>
    <mergeCell ref="Y113:Z113"/>
    <mergeCell ref="AA113:AB113"/>
    <mergeCell ref="Y114:Z114"/>
    <mergeCell ref="AA114:AB114"/>
    <mergeCell ref="Y115:Z115"/>
    <mergeCell ref="AA115:AB115"/>
    <mergeCell ref="A1:R11"/>
    <mergeCell ref="Y116:Z116"/>
    <mergeCell ref="AA116:AB116"/>
    <mergeCell ref="Y117:Z117"/>
    <mergeCell ref="AA117:AB117"/>
    <mergeCell ref="Y118:Z118"/>
    <mergeCell ref="AA118:AB118"/>
    <mergeCell ref="Y119:Z119"/>
    <mergeCell ref="AA119:AB119"/>
    <mergeCell ref="Y106:Z106"/>
    <mergeCell ref="AA106:AB106"/>
    <mergeCell ref="Y107:Z107"/>
    <mergeCell ref="AA107:AB107"/>
    <mergeCell ref="Y108:Z108"/>
    <mergeCell ref="AA108:AB108"/>
    <mergeCell ref="Y109:Z109"/>
    <mergeCell ref="AA109:AB109"/>
    <mergeCell ref="Y110:Z110"/>
    <mergeCell ref="AA110:AB110"/>
    <mergeCell ref="Y101:Z101"/>
    <mergeCell ref="AA101:AB101"/>
    <mergeCell ref="Y102:Z102"/>
    <mergeCell ref="AA102:AB102"/>
    <mergeCell ref="Y103:Z103"/>
  </mergeCells>
  <phoneticPr fontId="14" type="noConversion"/>
  <hyperlinks>
    <hyperlink ref="E13:F13" location="身体!H2" display="Prototype NO.2" xr:uid="{00000000-0004-0000-0000-000000000000}"/>
    <hyperlink ref="E14:F14" location="身体!M2" display="FBI风衣" xr:uid="{00000000-0004-0000-0000-000001000000}"/>
    <hyperlink ref="E16:F16" location="身体!C2" display="防刺服" xr:uid="{00000000-0004-0000-0000-000002000000}"/>
    <hyperlink ref="E17:F17" location="身体!R2" display="轻便的练功服" xr:uid="{00000000-0004-0000-0000-000003000000}"/>
    <hyperlink ref="E20:F20" location="身体!H28" display="超级英雄战衣" xr:uid="{00000000-0004-0000-0000-000004000000}"/>
    <hyperlink ref="E21:F21" location="身体!M28" display="破损的仁王甲" xr:uid="{00000000-0004-0000-0000-000005000000}"/>
    <hyperlink ref="E25:F25" location="身体!R28" display="飞蛾" xr:uid="{00000000-0004-0000-0000-000006000000}"/>
    <hyperlink ref="E26:F26" location="身体!C54" display="仙度瑞拉的晚礼服" xr:uid="{00000000-0004-0000-0000-000007000000}"/>
    <hyperlink ref="E27:F27" location="身体!H54" display="界限者铠甲" xr:uid="{00000000-0004-0000-0000-000008000000}"/>
    <hyperlink ref="E28:F28" location="身体!M54" display="酒红色西装" xr:uid="{00000000-0004-0000-0000-000009000000}"/>
    <hyperlink ref="E29:F29" location="身体!C80" display="蝙蝠战衣" xr:uid="{00000000-0004-0000-0000-00000A000000}"/>
    <hyperlink ref="E30:F30" location="身体!H80" display="魔导师长袍" xr:uid="{00000000-0004-0000-0000-00000B000000}"/>
    <hyperlink ref="E33:F33" location="身体!R54" display="黑铁盔甲" xr:uid="{00000000-0004-0000-0000-00000C000000}"/>
    <hyperlink ref="E38:F38" location="身体!R80" display="大魔导师长袍" xr:uid="{00000000-0004-0000-0000-00000D000000}"/>
    <hyperlink ref="E39:F39" location="身体!C106" display="第六野狼" xr:uid="{00000000-0004-0000-0000-00000E000000}"/>
    <hyperlink ref="E40:F40" location="身体!H106" display="隐秘者长袍" xr:uid="{00000000-0004-0000-0000-00000F000000}"/>
    <hyperlink ref="I13:J13" location="背部!C2" display="罗兰-圣痕" xr:uid="{00000000-0004-0000-0000-000010000000}"/>
    <hyperlink ref="I14:J14" location="背部!H2" display="黑夜黯影" xr:uid="{00000000-0004-0000-0000-000011000000}"/>
    <hyperlink ref="I16:J16" location="背部!M2" display="蝙蝠披风" xr:uid="{00000000-0004-0000-0000-000012000000}"/>
    <hyperlink ref="I17:J17" location="背部!R2" display="爆炸附魔箭袋" xr:uid="{00000000-0004-0000-0000-000013000000}"/>
    <hyperlink ref="I18:J18" location="背部!H54" display="火焰附魔箭袋" xr:uid="{00000000-0004-0000-0000-000014000000}"/>
    <hyperlink ref="I20:J20" location="背部!H28" display="冰冻附魔箭袋" xr:uid="{00000000-0004-0000-0000-000015000000}"/>
    <hyperlink ref="I21:J21" location="背部!C28" display="机械辅助装置" xr:uid="{00000000-0004-0000-0000-000016000000}"/>
    <hyperlink ref="I22:J22" location="背部!M28" display="高级储电背包" xr:uid="{00000000-0004-0000-0000-000017000000}"/>
    <hyperlink ref="I23:J23" location="背部!R28" display="轻灵斗篷" xr:uid="{00000000-0004-0000-0000-000018000000}"/>
    <hyperlink ref="I24:J24" location="背部!C51" display="能量水晶储电背包" xr:uid="{00000000-0004-0000-0000-000019000000}"/>
    <hyperlink ref="I25:J25" location="背部!M54" display="缸中之脑存储箱" xr:uid="{00000000-0004-0000-0000-00001A000000}"/>
    <hyperlink ref="I27:J27" location="背部!R54" display="圣者披风" xr:uid="{00000000-0004-0000-0000-00001B000000}"/>
    <hyperlink ref="M13:N13" location="手臂!C2" display="顶针" xr:uid="{00000000-0004-0000-0000-00001C000000}"/>
    <hyperlink ref="M14:N14" location="手臂!H2" display="铁环" xr:uid="{00000000-0004-0000-0000-00001D000000}"/>
    <hyperlink ref="M15:N15" location="手臂!M2" display="弓护臂" xr:uid="{00000000-0004-0000-0000-00001E000000}"/>
    <hyperlink ref="M16:N16" location="手臂!C106" display="电子侦测器" xr:uid="{00000000-0004-0000-0000-00001F000000}"/>
    <hyperlink ref="M19:N19" location="手臂!R2" display="贝狄威尔的银之臂" xr:uid="{00000000-0004-0000-0000-000020000000}"/>
    <hyperlink ref="M20:N20" location="手臂!C28" display="抽骨·架荆棘" xr:uid="{00000000-0004-0000-0000-000021000000}"/>
    <hyperlink ref="M23:N23" location="手臂!H28" display="凝血" xr:uid="{00000000-0004-0000-0000-000022000000}"/>
    <hyperlink ref="M24:N24" location="手臂!M28" display="抽骨·夜来香" xr:uid="{00000000-0004-0000-0000-000023000000}"/>
    <hyperlink ref="M25:N25" location="手臂!R28" display="地狱咆哮的腕甲" xr:uid="{00000000-0004-0000-0000-000024000000}"/>
    <hyperlink ref="M26:N26" location="手臂!C54" display="碧玉环" xr:uid="{00000000-0004-0000-0000-000025000000}"/>
    <hyperlink ref="M27:N27" location="手臂!H54" display="赤之枷" xr:uid="{00000000-0004-0000-0000-000026000000}"/>
    <hyperlink ref="M28:N28" location="手臂!M54" display="老兵的机械外骨骼" xr:uid="{00000000-0004-0000-0000-000027000000}"/>
    <hyperlink ref="M29:N29" location="手臂!R54" display="覆掌骨" xr:uid="{00000000-0004-0000-0000-000028000000}"/>
    <hyperlink ref="M30:N30" location="手臂!C80" display="七夜花开" xr:uid="{00000000-0004-0000-0000-000029000000}"/>
    <hyperlink ref="M31:N31" location="手臂!M80" display="棱晶飞空肩甲" xr:uid="{00000000-0004-0000-0000-00002A000000}"/>
    <hyperlink ref="Q13:R13" location="腰部!C2" display="多工用腰带" xr:uid="{00000000-0004-0000-0000-00002B000000}"/>
    <hyperlink ref="Q14:R14" location="腰部!M2" display="火箭腰带" xr:uid="{00000000-0004-0000-0000-00002C000000}"/>
    <hyperlink ref="Q15:R15" location="腰部!H2" display="战斗辅助腰带" xr:uid="{00000000-0004-0000-0000-00002D000000}"/>
    <hyperlink ref="Q16:R16" location="腰部!R2" display="世界腰带" xr:uid="{00000000-0004-0000-0000-00002E000000}"/>
    <hyperlink ref="Q17:R17" location="腰部!C28" display="冠军腰带" xr:uid="{00000000-0004-0000-0000-00002F000000}"/>
    <hyperlink ref="Q18:R18" location="腰部!H28" display="神眷" xr:uid="{00000000-0004-0000-0000-000030000000}"/>
    <hyperlink ref="Q19:R19" location="腰部!M28" display="织法者腰带" xr:uid="{00000000-0004-0000-0000-000031000000}"/>
    <hyperlink ref="Q20:R20" location="腰部!R28" display="旅行者腰带" xr:uid="{00000000-0004-0000-0000-000032000000}"/>
    <hyperlink ref="Q21:R21" location="腰部!C54" display="庭师·发缠身" xr:uid="{00000000-0004-0000-0000-000033000000}"/>
    <hyperlink ref="U13:V13" location="腿部!C2" display="急行略风" xr:uid="{00000000-0004-0000-0000-000034000000}"/>
    <hyperlink ref="U14:V14" location="腿部!H2" display="尬舞时刻" xr:uid="{00000000-0004-0000-0000-000035000000}"/>
    <hyperlink ref="U15:V15" location="腿部!M2" display="昆仑鞋" xr:uid="{00000000-0004-0000-0000-000036000000}"/>
    <hyperlink ref="U16:V16" location="腿部!R2" display="轻舞" xr:uid="{00000000-0004-0000-0000-000037000000}"/>
    <hyperlink ref="U17:V17" location="腿部!C28" display="风灵护腿" xr:uid="{00000000-0004-0000-0000-000038000000}"/>
    <hyperlink ref="U18:V18" location="腿部!M28" display="Power Assisted Kick Shoes" xr:uid="{00000000-0004-0000-0000-000039000000}"/>
    <hyperlink ref="U19:V19" location="腿部!H28" display="白夜行" xr:uid="{00000000-0004-0000-0000-00003A000000}"/>
    <hyperlink ref="U20:V20" location="腿部!R28" display="马弗里克之履" xr:uid="{00000000-0004-0000-0000-00003B000000}"/>
    <hyperlink ref="U21:V21" location="腿部!H54" display="仙度瑞拉的水晶鞋" xr:uid="{00000000-0004-0000-0000-00003C000000}"/>
    <hyperlink ref="U22:V22" location="腿部!M54" display="水族馆" xr:uid="{00000000-0004-0000-0000-00003D000000}"/>
    <hyperlink ref="U23:V23" location="腿部!R54" display="棱晶飞空踝甲" xr:uid="{00000000-0004-0000-0000-00003E000000}"/>
    <hyperlink ref="U24:V24" location="腿部!C80" display="反重力悬浮靴" xr:uid="{00000000-0004-0000-0000-00003F000000}"/>
    <hyperlink ref="U25:V25" location="腿部!C54" display="黑铁护腿" xr:uid="{00000000-0004-0000-0000-000040000000}"/>
    <hyperlink ref="U26:V26" location="腿部!H80" display="幸运裤" xr:uid="{00000000-0004-0000-0000-000041000000}"/>
    <hyperlink ref="Y13:Z13" location="饰品!C2" display="超魔神勾玉" xr:uid="{00000000-0004-0000-0000-000042000000}"/>
    <hyperlink ref="Y14:Z14" location="饰品!H2" display="西诺尔帝国魔法属.特别机动部队用防御附魔戒指" xr:uid="{00000000-0004-0000-0000-000043000000}"/>
    <hyperlink ref="AK17:AL17" location="饰品!M2" display="特大空间戒指" xr:uid="{00000000-0004-0000-0000-000044000000}"/>
    <hyperlink ref="Y16:Z16" location="饰品!R2" display="小礼物" xr:uid="{00000000-0004-0000-0000-000045000000}"/>
    <hyperlink ref="Y17:Z17" location="饰品!C28" display="玛丽亚的胸针" xr:uid="{00000000-0004-0000-0000-000046000000}"/>
    <hyperlink ref="Y18:Z18" location="饰品!H28" display="迟缓护符（仿·劣质品）" xr:uid="{00000000-0004-0000-0000-000047000000}"/>
    <hyperlink ref="Y19:Z19" location="饰品!M28" display="银质十字挂坠" xr:uid="{00000000-0004-0000-0000-000048000000}"/>
    <hyperlink ref="Y20:Z20" location="饰品!C54" display="汉尼拔的面具" xr:uid="{00000000-0004-0000-0000-000049000000}"/>
    <hyperlink ref="Y21:Z21" location="饰品!R54" display="记忆立方" xr:uid="{00000000-0004-0000-0000-00004A000000}"/>
    <hyperlink ref="Y22:Z22" location="饰品!C80" display="喘息" xr:uid="{00000000-0004-0000-0000-00004B000000}"/>
    <hyperlink ref="AK13:AL13" location="饰品!H80" display="迷你空间戒指" xr:uid="{00000000-0004-0000-0000-00004C000000}"/>
    <hyperlink ref="Y24:Z24" location="饰品!M80" display="无尽的烈性伏特加" xr:uid="{00000000-0004-0000-0000-00004D000000}"/>
    <hyperlink ref="Y25:Z25" location="饰品!C106" display="幸运女神的眷顾" xr:uid="{00000000-0004-0000-0000-00004E000000}"/>
    <hyperlink ref="Y26:Z26" location="饰品!C158" display="风神佩" xr:uid="{00000000-0004-0000-0000-00004F000000}"/>
    <hyperlink ref="Y28:Z28" location="饰品!R28" display="最后的碎片" xr:uid="{00000000-0004-0000-0000-000050000000}"/>
    <hyperlink ref="Y29:Z29" location="饰品!H54" display="烨烨落华" xr:uid="{00000000-0004-0000-0000-000051000000}"/>
    <hyperlink ref="Y30:Z30" location="饰品!R80" display="圣盾之戒（C级）" xr:uid="{00000000-0004-0000-0000-000052000000}"/>
    <hyperlink ref="AK14:AL14" location="饰品!H105" display="小型空间戒指" xr:uid="{00000000-0004-0000-0000-000053000000}"/>
    <hyperlink ref="Y33:Z33" location="饰品!M106" display="幸运币" xr:uid="{00000000-0004-0000-0000-000054000000}"/>
    <hyperlink ref="Y34:Z34" location="饰品!R106" display="宁静" xr:uid="{00000000-0004-0000-0000-000055000000}"/>
    <hyperlink ref="Y35:Z35" location="饰品!C132" display="前尘" xr:uid="{00000000-0004-0000-0000-000056000000}"/>
    <hyperlink ref="Y36:Z36" location="饰品!M132" display="摄物魔戒" xr:uid="{00000000-0004-0000-0000-000057000000}"/>
    <hyperlink ref="Y37:Z37" location="饰品!R132" display="星辰泪" xr:uid="{00000000-0004-0000-0000-000058000000}"/>
    <hyperlink ref="Y38:Z38" location="饰品!H158" display="逆誓·不羁" xr:uid="{00000000-0004-0000-0000-000059000000}"/>
    <hyperlink ref="Y39:Z39" location="饰品!R158" display="觉之眼" xr:uid="{00000000-0004-0000-0000-00005A000000}"/>
    <hyperlink ref="Y41:Z41" location="饰品!H132" display="初阶能量回收装置" xr:uid="{00000000-0004-0000-0000-00005B000000}"/>
    <hyperlink ref="Y42:Z42" location="饰品!M158" display="黑曜化石锚" xr:uid="{00000000-0004-0000-0000-00005C000000}"/>
    <hyperlink ref="Y43:Z43" location="饰品!H184" display="血染的高跟鞋" xr:uid="{00000000-0004-0000-0000-00005D000000}"/>
    <hyperlink ref="Y44:Z44" location="饰品!M184" display="拟似宝具-万能之人" xr:uid="{00000000-0004-0000-0000-00005E000000}"/>
    <hyperlink ref="AK18:AL18" location="饰品!R184" display="豪华型空间戒指" xr:uid="{00000000-0004-0000-0000-00005F000000}"/>
    <hyperlink ref="Y46:Z46" location="饰品!M210" display="龙符咒" xr:uid="{00000000-0004-0000-0000-000060000000}"/>
    <hyperlink ref="Y47:Z47" location="饰品!R210" display="甜蜜鸩酒（主戒/副戒）" xr:uid="{00000000-0004-0000-0000-000061000000}"/>
    <hyperlink ref="Y48:Z48" location="饰品!C236" display="鸡符咒" xr:uid="{00000000-0004-0000-0000-000062000000}"/>
    <hyperlink ref="Y49:Z49" location="饰品!M236" display="狗符咒" xr:uid="{00000000-0004-0000-0000-000063000000}"/>
    <hyperlink ref="Y50:Z50" location="饰品!R236" display="龙血玉佩" xr:uid="{00000000-0004-0000-0000-000064000000}"/>
    <hyperlink ref="Y51:Z51" location="饰品!C262" display="反应宝玉" xr:uid="{00000000-0004-0000-0000-000065000000}"/>
    <hyperlink ref="AK16:AL16" location="饰品!H262" display="大型空间戒指" xr:uid="{00000000-0004-0000-0000-000066000000}"/>
    <hyperlink ref="Y53:Z53" location="饰品!M262" display="思念" xr:uid="{00000000-0004-0000-0000-000067000000}"/>
    <hyperlink ref="Y54:Z54" location="饰品!R262" display="拟似宝具-破坏神之手影" xr:uid="{00000000-0004-0000-0000-000068000000}"/>
    <hyperlink ref="Y55:Z55" location="饰品!C288" display="元素核心" xr:uid="{00000000-0004-0000-0000-000069000000}"/>
    <hyperlink ref="Y56:Z56" location="饰品!M288" display="兔符咒" xr:uid="{00000000-0004-0000-0000-00006A000000}"/>
    <hyperlink ref="Y57:Z57" location="饰品!R288" display="牛符咒" xr:uid="{00000000-0004-0000-0000-00006B000000}"/>
    <hyperlink ref="Y58:Z58" location="饰品!R314" display="马符咒" xr:uid="{00000000-0004-0000-0000-00006C000000}"/>
    <hyperlink ref="Y59:Z59" location="饰品!C340" display="羊符咒" xr:uid="{00000000-0004-0000-0000-00006D000000}"/>
    <hyperlink ref="Y60:Z60" location="饰品!M54" display="鼠符咒" xr:uid="{00000000-0004-0000-0000-00006E000000}"/>
    <hyperlink ref="Y61:Z61" location="饰品!C210" display="监测者魔眼" xr:uid="{00000000-0004-0000-0000-00006F000000}"/>
    <hyperlink ref="Y62:Z62" location="饰品!H210" display="虎符咒" xr:uid="{00000000-0004-0000-0000-000070000000}"/>
    <hyperlink ref="Y63:Z63" location="饰品!H236" display="黑色迷雾" xr:uid="{00000000-0004-0000-0000-000071000000}"/>
    <hyperlink ref="Y67:Z67" location="饰品!H288" display="古旧童话书" xr:uid="{00000000-0004-0000-0000-000072000000}"/>
    <hyperlink ref="Y68:Z68" location="饰品!H314" display="仿火种" xr:uid="{00000000-0004-0000-0000-000073000000}"/>
    <hyperlink ref="Y69:Z69" location="饰品!M314" display="被诅咒的诱饵人偶" xr:uid="{00000000-0004-0000-0000-000074000000}"/>
    <hyperlink ref="Y70:Z70" location="饰品!M340" display="万宝槌（复制品）" xr:uid="{00000000-0004-0000-0000-000075000000}"/>
    <hyperlink ref="Y71:Z71" location="饰品!R340" display="五级无敌护罩" xr:uid="{00000000-0004-0000-0000-000076000000}"/>
    <hyperlink ref="Y72:Z72" location="饰品!C366" display="十文字的游戏机" xr:uid="{00000000-0004-0000-0000-000077000000}"/>
    <hyperlink ref="Y73:Z73" location="饰品!H366" display="天地印" xr:uid="{00000000-0004-0000-0000-000078000000}"/>
    <hyperlink ref="AC13:AD13" location="共生体!C2" display="魔鬼们的好帮手" xr:uid="{00000000-0004-0000-0000-000079000000}"/>
    <hyperlink ref="AC14:AD14" location="共生体!H2" display="眼魔" xr:uid="{00000000-0004-0000-0000-00007A000000}"/>
    <hyperlink ref="AC15:AD15" location="共生体!M2" display="共生恶魔" xr:uid="{00000000-0004-0000-0000-00007B000000}"/>
    <hyperlink ref="AC18:AD18" location="共生体!R2" display="恶魔之腕" xr:uid="{00000000-0004-0000-0000-00007C000000}"/>
    <hyperlink ref="AC19:AD19" location="共生体!C28" display="纹身［荒古魔牛］" xr:uid="{00000000-0004-0000-0000-00007D000000}"/>
    <hyperlink ref="AC20:AD20" location="共生体!H28" display="纹身 [翔空]" xr:uid="{00000000-0004-0000-0000-00007E000000}"/>
    <hyperlink ref="AC21:AD21" location="共生体!M28" display="纹身［开天之意］" xr:uid="{00000000-0004-0000-0000-00007F000000}"/>
    <hyperlink ref="AC22:AD22" location="共生体!R28" display="纳米构筑虫群" xr:uid="{00000000-0004-0000-0000-000080000000}"/>
    <hyperlink ref="AC23:AD23" location="共生体!C54" display="血族亲王的小块灵魂" xr:uid="{00000000-0004-0000-0000-000081000000}"/>
    <hyperlink ref="AG13:AH13" location="盾牌!H2" display="警用防爆盾" xr:uid="{00000000-0004-0000-0000-000082000000}"/>
    <hyperlink ref="AG14:AH14" location="盾牌!R2" display="熨斗形盾" xr:uid="{00000000-0004-0000-0000-000083000000}"/>
    <hyperlink ref="AG15:AH15" location="盾牌!R54" display="刀盾兵制式圆盾" xr:uid="{00000000-0004-0000-0000-000084000000}"/>
    <hyperlink ref="AG16:AH16" location="盾牌!M80" display="雄狮之心" xr:uid="{00000000-0004-0000-0000-000085000000}"/>
    <hyperlink ref="AG17:AH17" location="盾牌!M2" display=" 鸢盾" xr:uid="{00000000-0004-0000-0000-000086000000}"/>
    <hyperlink ref="AG18:AH18" location="盾牌!M54" display="火药反射" xr:uid="{00000000-0004-0000-0000-000087000000}"/>
    <hyperlink ref="AG19:AH19" location="盾牌!C80" display="不破铁壁" xr:uid="{00000000-0004-0000-0000-000088000000}"/>
    <hyperlink ref="AG20:AH20" location="盾牌!H80" display="刑天盾" xr:uid="{00000000-0004-0000-0000-000089000000}"/>
    <hyperlink ref="AG21:AH21" location="盾牌!R80" display="无法通过" xr:uid="{00000000-0004-0000-0000-00008A000000}"/>
    <hyperlink ref="AG22:AH22" location="盾牌!M28" display="恶魔巨盾" xr:uid="{00000000-0004-0000-0000-00008B000000}"/>
    <hyperlink ref="AG23:AH23" location="盾牌!C28" display="振金盾牌" xr:uid="{00000000-0004-0000-0000-00008C000000}"/>
    <hyperlink ref="AG24:AH24" location="盾牌!C54" display="生命的重量" xr:uid="{00000000-0004-0000-0000-00008D000000}"/>
    <hyperlink ref="AG25:AH25" location="盾牌!C2" display="折戟壁垒" xr:uid="{00000000-0004-0000-0000-00008E000000}"/>
    <hyperlink ref="AG26:AH26" location="盾牌!H28" display="喵呜盾" xr:uid="{00000000-0004-0000-0000-00008F000000}"/>
    <hyperlink ref="AG27:AH27" location="盾牌!H54" display="振金盾牌" xr:uid="{00000000-0004-0000-0000-000090000000}"/>
    <hyperlink ref="AG28:AH28" location="盾牌!R28" display="般若" xr:uid="{00000000-0004-0000-0000-000091000000}"/>
    <hyperlink ref="AG29:AH29" location="盾牌!C106" display="文明的丰碑" xr:uid="{00000000-0004-0000-0000-000092000000}"/>
    <hyperlink ref="A13:B13" location="头部!C2" display="泛用型追踪眼镜" xr:uid="{00000000-0004-0000-0000-000093000000}"/>
    <hyperlink ref="A14:B14" location="头部!h2" display="灵视眼镜" xr:uid="{00000000-0004-0000-0000-000094000000}"/>
    <hyperlink ref="A15:B15" location="头部!M2" display="太阳能头盔" xr:uid="{00000000-0004-0000-0000-000095000000}"/>
    <hyperlink ref="A16:B16" location="头部!R2" display="人偶面具" xr:uid="{00000000-0004-0000-0000-000096000000}"/>
    <hyperlink ref="A17:B17" location="头部!C28" display="夜冕" xr:uid="{00000000-0004-0000-0000-000097000000}"/>
    <hyperlink ref="A18:B18" location="头部!M102" display="瞳力增强眼镜" xr:uid="{00000000-0004-0000-0000-000098000000}"/>
    <hyperlink ref="A19:B19" location="头部!H28" display="战术性追踪目镜" xr:uid="{00000000-0004-0000-0000-000099000000}"/>
    <hyperlink ref="A20:B20" location="头部!H102" display="揭示之护目镜" xr:uid="{00000000-0004-0000-0000-00009A000000}"/>
    <hyperlink ref="A25:B25" location="头部!M28" display="仙度瑞拉的礼帽" xr:uid="{00000000-0004-0000-0000-00009B000000}"/>
    <hyperlink ref="A21:B21" location="头部!R28" display="刽子手的头套" xr:uid="{00000000-0004-0000-0000-00009C000000}"/>
    <hyperlink ref="A26:B26" location="头部!C54" display="森之精的庇护" xr:uid="{00000000-0004-0000-0000-00009D000000}"/>
    <hyperlink ref="A22:B22" location="头部!H54" display="特勤头盔" xr:uid="{00000000-0004-0000-0000-00009E000000}"/>
    <hyperlink ref="A23:B23" location="头部!M54" display="兽主冠冕" xr:uid="{00000000-0004-0000-0000-00009F000000}"/>
    <hyperlink ref="A30:B30" location="头部!R54" display="独眼面甲" xr:uid="{00000000-0004-0000-0000-0000A0000000}"/>
    <hyperlink ref="A24:B24" location="头部!C80" display="巴尔的头冠" xr:uid="{00000000-0004-0000-0000-0000A1000000}"/>
    <hyperlink ref="A28:B28" location="头部!H80" display="蚩尤遮面" xr:uid="{00000000-0004-0000-0000-0000A2000000}"/>
    <hyperlink ref="A29:B29" location="头部!M80" display="哈什面具" xr:uid="{00000000-0004-0000-0000-0000A3000000}"/>
    <hyperlink ref="A31:B31" location="头部!R80" display="特工战术目镜" xr:uid="{00000000-0004-0000-0000-0000A4000000}"/>
    <hyperlink ref="A32:B32" location="头部!C106" display="长相思" xr:uid="{00000000-0004-0000-0000-0000A5000000}"/>
    <hyperlink ref="E15:F15" location="身体!M106" display="警用防弹衣" xr:uid="{00000000-0004-0000-0000-0000A6000000}"/>
    <hyperlink ref="E18:F18" location="身体!C132" display="纸寿衣" xr:uid="{00000000-0004-0000-0000-0000A7000000}"/>
    <hyperlink ref="E19:F19" location="身体!C158" display="拾荒者铠甲" xr:uid="{00000000-0004-0000-0000-0000A8000000}"/>
    <hyperlink ref="E22:F22" location="身体!H158" display="法师长袍" xr:uid="{00000000-0004-0000-0000-0000A9000000}"/>
    <hyperlink ref="E23:F23" location="身体!H132" display="钢铁罪责" xr:uid="{00000000-0004-0000-0000-0000AA000000}"/>
    <hyperlink ref="E31:F31" location="身体!M158" display="不灭者" xr:uid="{00000000-0004-0000-0000-0000AB000000}"/>
    <hyperlink ref="E32:F32" location="身体!M132" display="红蝶染夜" xr:uid="{00000000-0004-0000-0000-0000AC000000}"/>
    <hyperlink ref="E41:F41" location="身体!R106" display="流云裳" xr:uid="{00000000-0004-0000-0000-0000AD000000}"/>
    <hyperlink ref="E34:F34" location="身体!R158" display="拓荒者铠甲" xr:uid="{00000000-0004-0000-0000-0000AE000000}"/>
    <hyperlink ref="E35:F35" location="身体!R132" display="庭师•霜似缕" xr:uid="{00000000-0004-0000-0000-0000AF000000}"/>
    <hyperlink ref="I26:J26" location="背部!R80" display="高分子隐身衣" xr:uid="{00000000-0004-0000-0000-0000B0000000}"/>
    <hyperlink ref="Q22:R22" location="腰部!H54" display="圣域束带" xr:uid="{00000000-0004-0000-0000-0000B1000000}"/>
    <hyperlink ref="U27:V27" location="腿部!M80" display="怜惜" xr:uid="{00000000-0004-0000-0000-0000B2000000}"/>
    <hyperlink ref="Q23:R23" location="腰部!M54" display="死神的叹息" xr:uid="{00000000-0004-0000-0000-0000B3000000}"/>
    <hyperlink ref="M17:N17" location="手臂!H106" display="机械动能手套" xr:uid="{00000000-0004-0000-0000-0000B4000000}"/>
    <hyperlink ref="M18:N18" location="手臂!M106" display="柔道家的护腕" xr:uid="{00000000-0004-0000-0000-0000B5000000}"/>
    <hyperlink ref="M32:N32" location="手臂!R106" display="第三号圣遗物-永恒之枪" xr:uid="{00000000-0004-0000-0000-0000B6000000}"/>
    <hyperlink ref="M33:N33" location="手臂!H132" display="魔神臂铠" xr:uid="{00000000-0004-0000-0000-0000B7000000}"/>
    <hyperlink ref="M34:N34" location="手臂!C132" display="善意" xr:uid="{00000000-0004-0000-0000-0000B8000000}"/>
    <hyperlink ref="M35:N35" location="手臂!M132" display="庭师•剪刀裁" xr:uid="{00000000-0004-0000-0000-0000B9000000}"/>
    <hyperlink ref="Y27:Z27" location="饰品!C392" display="转生吊坠" xr:uid="{00000000-0004-0000-0000-0000BA000000}"/>
    <hyperlink ref="Y75:Z75" location="饰品!C184" display="哉亚连接器" xr:uid="{00000000-0004-0000-0000-0000BB000000}"/>
    <hyperlink ref="Y76:Z76" location="饰品!H340" display="萨弗拉斯之眼" xr:uid="{00000000-0004-0000-0000-0000BC000000}"/>
    <hyperlink ref="Y77:Z77" location="饰品!M366" display="逐光之暗" xr:uid="{00000000-0004-0000-0000-0000BD000000}"/>
    <hyperlink ref="Y81:Z81" location="饰品!C314" display="千钧" xr:uid="{00000000-0004-0000-0000-0000BE000000}"/>
    <hyperlink ref="Y82:Z82" location="饰品!R366" display="灵魂酒箱" xr:uid="{00000000-0004-0000-0000-0000BF000000}"/>
    <hyperlink ref="Y74:Z74" location="饰品!H392" display="蛇符咒" xr:uid="{00000000-0004-0000-0000-0000C0000000}"/>
    <hyperlink ref="E24:F24" location="身体!c184" display="蝶舞" xr:uid="{00000000-0004-0000-0000-0000C1000000}"/>
    <hyperlink ref="M36:N36" location="手臂!R80" display="巨人手套" xr:uid="{00000000-0004-0000-0000-0000C2000000}"/>
    <hyperlink ref="Y79:Z79" location="饰品!M392" display="启迪·源泉" xr:uid="{00000000-0004-0000-0000-0000C3000000}"/>
    <hyperlink ref="Y83:Z83" location="饰品!R392" display="肉体宝玉" xr:uid="{00000000-0004-0000-0000-0000C4000000}"/>
    <hyperlink ref="E36:F36" location="身体!H184" display="黑神战衣" xr:uid="{00000000-0004-0000-0000-0000C5000000}"/>
    <hyperlink ref="Y84:Z84" location="饰品!C418" display="精神宝玉" xr:uid="{00000000-0004-0000-0000-0000C6000000}"/>
    <hyperlink ref="AK15:AL15" location="饰品!H418" display="中型空间戒指" xr:uid="{00000000-0004-0000-0000-0000C7000000}"/>
    <hyperlink ref="Y78:Z78" location="饰品!M418" display="锦绣春霞" xr:uid="{00000000-0004-0000-0000-0000C8000000}"/>
    <hyperlink ref="U28:V28" location="腿部!M80" display="无可阻挡" xr:uid="{00000000-0004-0000-0000-0000C9000000}"/>
    <hyperlink ref="I19:J19" location="背部!H80" display="杀人魔的红雨衣" xr:uid="{00000000-0004-0000-0000-0000CA000000}"/>
    <hyperlink ref="I28:J28" location="背部!M80" display="兰波顿储电背包" xr:uid="{00000000-0004-0000-0000-0000CB000000}"/>
    <hyperlink ref="AC17:AD17" location="共生体!M54" display="癸水史莱姆" xr:uid="{00000000-0004-0000-0000-0000CC000000}"/>
    <hyperlink ref="AC16:AD16" location="共生体!H54" display="壬水史莱姆" xr:uid="{00000000-0004-0000-0000-0000CD000000}"/>
    <hyperlink ref="Y80:Z80" location="饰品!M392" display="启迪·破灭" xr:uid="{00000000-0004-0000-0000-0000CE000000}"/>
    <hyperlink ref="A13" location="头部!R2" display="头部!R2" xr:uid="{00000000-0004-0000-0000-0000CF000000}"/>
    <hyperlink ref="A14" location="头部!M106" display="头部!M106" xr:uid="{00000000-0004-0000-0000-0000D0000000}"/>
    <hyperlink ref="A15" location="头部!R106" display="头部!R106" xr:uid="{00000000-0004-0000-0000-0000D1000000}"/>
    <hyperlink ref="A16" location="头部!C2" display="头部!C2" xr:uid="{00000000-0004-0000-0000-0000D2000000}"/>
    <hyperlink ref="A17" location="头部!M2" display="头部!M2" xr:uid="{00000000-0004-0000-0000-0000D3000000}"/>
    <hyperlink ref="A18" location="头部!H2" display="头部!H2" xr:uid="{00000000-0004-0000-0000-0000D4000000}"/>
    <hyperlink ref="A19" location="头部!C28" display="头部!C28" xr:uid="{00000000-0004-0000-0000-0000D5000000}"/>
    <hyperlink ref="A20" location="头部!C132" display="头部!C132" xr:uid="{00000000-0004-0000-0000-0000D6000000}"/>
    <hyperlink ref="A21" location="头部!H106" display="头部!H106" xr:uid="{00000000-0004-0000-0000-0000D7000000}"/>
    <hyperlink ref="A22" location="头部!H28" display="头部!H28" xr:uid="{00000000-0004-0000-0000-0000D8000000}"/>
    <hyperlink ref="A23" location="头部!M54" display="头部!M54" xr:uid="{00000000-0004-0000-0000-0000D9000000}"/>
    <hyperlink ref="A24" location="头部!R28" display="头部!R28" xr:uid="{00000000-0004-0000-0000-0000DA000000}"/>
    <hyperlink ref="A25" location="头部!H54" display="头部!H54" xr:uid="{00000000-0004-0000-0000-0000DB000000}"/>
    <hyperlink ref="A26" location="头部!C158" display="头部!C158" xr:uid="{00000000-0004-0000-0000-0000DC000000}"/>
    <hyperlink ref="A28" location="头部!C80" display="头部!C80" xr:uid="{00000000-0004-0000-0000-0000DD000000}"/>
    <hyperlink ref="A29" location="头部!C54" display="头部!C54" xr:uid="{00000000-0004-0000-0000-0000DE000000}"/>
    <hyperlink ref="A30" location="头部!M28" display="头部!M28" xr:uid="{00000000-0004-0000-0000-0000DF000000}"/>
    <hyperlink ref="A31" location="头部!H158" display="头部!H158" xr:uid="{00000000-0004-0000-0000-0000E0000000}"/>
    <hyperlink ref="A32" location="头部!M80" display="头部!M80" xr:uid="{00000000-0004-0000-0000-0000E1000000}"/>
    <hyperlink ref="A33" location="头部!H80" display="头部!H80" xr:uid="{00000000-0004-0000-0000-0000E2000000}"/>
    <hyperlink ref="A34" location="头部!R54" display="头部!R54" xr:uid="{00000000-0004-0000-0000-0000E3000000}"/>
    <hyperlink ref="E13" location="身体!C262" display="身体!C262" xr:uid="{00000000-0004-0000-0000-0000E4000000}"/>
    <hyperlink ref="E14" location="身体!M106" display="身体!M106" xr:uid="{00000000-0004-0000-0000-0000E5000000}"/>
    <hyperlink ref="E15" location="身体!H2" display="身体!H2" xr:uid="{00000000-0004-0000-0000-0000E6000000}"/>
    <hyperlink ref="E16" location="身体!M2" display="身体!M2" xr:uid="{00000000-0004-0000-0000-0000E7000000}"/>
    <hyperlink ref="E17" location="身体!C28" display="身体!C28" xr:uid="{00000000-0004-0000-0000-0000E8000000}"/>
    <hyperlink ref="E18" location="身体!C210" display="身体!C210" xr:uid="{00000000-0004-0000-0000-0000E9000000}"/>
    <hyperlink ref="E19" location="身体!C158" display="身体!C158" xr:uid="{00000000-0004-0000-0000-0000EA000000}"/>
    <hyperlink ref="E20" location="身体!C2" display="身体!C2" xr:uid="{00000000-0004-0000-0000-0000EB000000}"/>
    <hyperlink ref="E21" location="身体!R262" display="身体!R262" xr:uid="{00000000-0004-0000-0000-0000EC000000}"/>
    <hyperlink ref="E22" location="身体!C132" display="身体!C132" xr:uid="{00000000-0004-0000-0000-0000ED000000}"/>
    <hyperlink ref="E23" location="身体!R2" display="身体!R2" xr:uid="{00000000-0004-0000-0000-0000EE000000}"/>
    <hyperlink ref="E24" location="身体!C236" display="身体!C236" xr:uid="{00000000-0004-0000-0000-0000EF000000}"/>
    <hyperlink ref="E25" location="身体!H236" display="身体!H236" xr:uid="{00000000-0004-0000-0000-0000F0000000}"/>
    <hyperlink ref="E26" location="身体!M28" display="身体!M28" xr:uid="{00000000-0004-0000-0000-0000F1000000}"/>
    <hyperlink ref="E27" location="身体!H158" display="身体!H158" xr:uid="{00000000-0004-0000-0000-0000F2000000}"/>
    <hyperlink ref="E28" location="身体!C184" display="身体!C184" xr:uid="{00000000-0004-0000-0000-0000F3000000}"/>
    <hyperlink ref="E29" location="身体!R184" display="身体!R184" xr:uid="{00000000-0004-0000-0000-0000F4000000}"/>
    <hyperlink ref="E30" location="身体!H132" display="身体!H132" xr:uid="{00000000-0004-0000-0000-0000F5000000}"/>
    <hyperlink ref="E31" location="身体!H28" display="身体!H28" xr:uid="{00000000-0004-0000-0000-0000F6000000}"/>
    <hyperlink ref="E32" location="身体!M288" display="身体!M288" xr:uid="{00000000-0004-0000-0000-0000F7000000}"/>
    <hyperlink ref="E33" location="身体!H54" display="身体!H54" xr:uid="{00000000-0004-0000-0000-0000F8000000}"/>
    <hyperlink ref="E34" location="身体!M158" display="身体!M158" xr:uid="{00000000-0004-0000-0000-0000F9000000}"/>
    <hyperlink ref="E35" location="身体!C80" display="身体!C80" xr:uid="{00000000-0004-0000-0000-0000FA000000}"/>
    <hyperlink ref="E36" location="身体!H80" display="身体!H80" xr:uid="{00000000-0004-0000-0000-0000FB000000}"/>
    <hyperlink ref="E37" location="身体!R28" display="身体!R28" xr:uid="{00000000-0004-0000-0000-0000FC000000}"/>
    <hyperlink ref="E38" location="身体!M132" display="身体!M132" xr:uid="{00000000-0004-0000-0000-0000FD000000}"/>
    <hyperlink ref="E39" location="身体!C54" display="身体!C54" xr:uid="{00000000-0004-0000-0000-0000FE000000}"/>
    <hyperlink ref="E40" location="身体!M54" display="身体!M54" xr:uid="{00000000-0004-0000-0000-0000FF000000}"/>
    <hyperlink ref="E41" location="身体!R54" display="身体!R54" xr:uid="{00000000-0004-0000-0000-000000010000}"/>
    <hyperlink ref="E43" location="身体!C288" display="身体!C288" xr:uid="{00000000-0004-0000-0000-000001010000}"/>
    <hyperlink ref="I13" location="背部!M156" display="背部!M156" xr:uid="{00000000-0004-0000-0000-000002010000}"/>
    <hyperlink ref="I14" location="背部!H54" display="背部!H54" xr:uid="{00000000-0004-0000-0000-000003010000}"/>
    <hyperlink ref="I16" location="背部!R80" display="背部!R80" xr:uid="{00000000-0004-0000-0000-000004010000}"/>
    <hyperlink ref="I17" location="背部!H2" display="背部!H2" xr:uid="{00000000-0004-0000-0000-000005010000}"/>
    <hyperlink ref="I18" location="背部!R2" display="背部!R2" xr:uid="{00000000-0004-0000-0000-000006010000}"/>
    <hyperlink ref="I19" location="背部!C2" display="背部!C2" xr:uid="{00000000-0004-0000-0000-000007010000}"/>
    <hyperlink ref="I20" location="背部!M2" display="背部!M2" xr:uid="{00000000-0004-0000-0000-000008010000}"/>
    <hyperlink ref="I21" location="背部!H80" display="背部!H80" xr:uid="{00000000-0004-0000-0000-000009010000}"/>
    <hyperlink ref="I22" location="背部!H105" display="背部!H105" xr:uid="{00000000-0004-0000-0000-00000A010000}"/>
    <hyperlink ref="I23" location="背部!H28" display="背部!H28" xr:uid="{00000000-0004-0000-0000-00000B010000}"/>
    <hyperlink ref="I24" location="背部!M105" display="背部!M105" xr:uid="{00000000-0004-0000-0000-00000C010000}"/>
    <hyperlink ref="I25" location="背部!M130" display="背部!M130" xr:uid="{00000000-0004-0000-0000-00000D010000}"/>
    <hyperlink ref="I26" location="背部!C28" display="背部!C28" xr:uid="{00000000-0004-0000-0000-00000E010000}"/>
    <hyperlink ref="I27" location="背部!M28" display="背部!M28" xr:uid="{00000000-0004-0000-0000-00000F010000}"/>
    <hyperlink ref="I28" location="背部!R105" display="背部!R105" xr:uid="{00000000-0004-0000-0000-000010010000}"/>
    <hyperlink ref="M13" location="手臂!H106" display="手臂!H106" xr:uid="{00000000-0004-0000-0000-000011010000}"/>
    <hyperlink ref="M14" location="手臂!H2" display="手臂!H2" xr:uid="{00000000-0004-0000-0000-000012010000}"/>
    <hyperlink ref="M15" location="手臂!M106" display="手臂!M106" xr:uid="{00000000-0004-0000-0000-000013010000}"/>
    <hyperlink ref="M16" location="手臂!C2" display="手臂!C2" xr:uid="{00000000-0004-0000-0000-000014010000}"/>
    <hyperlink ref="M17" location="手臂!M2" display="手臂!M2" xr:uid="{00000000-0004-0000-0000-000015010000}"/>
    <hyperlink ref="M18" location="手臂!C106" display="手臂!C106" xr:uid="{00000000-0004-0000-0000-000016010000}"/>
    <hyperlink ref="M19" location="手臂!R2" display="手臂!R2" xr:uid="{00000000-0004-0000-0000-000017010000}"/>
    <hyperlink ref="M20" location="手臂!M236" display="手臂!M236" xr:uid="{00000000-0004-0000-0000-000018010000}"/>
    <hyperlink ref="M21" location="手臂!H158" display="手臂!H158" xr:uid="{00000000-0004-0000-0000-000019010000}"/>
    <hyperlink ref="M22" location="手臂!M158" display="手臂!M158" xr:uid="{00000000-0004-0000-0000-00001A010000}"/>
    <hyperlink ref="M23" location="手臂!R210" display="手臂!R210" xr:uid="{00000000-0004-0000-0000-00001B010000}"/>
    <hyperlink ref="M24" location="手臂!R236" display="手臂!R236" xr:uid="{00000000-0004-0000-0000-00001C010000}"/>
    <hyperlink ref="M25" location="手臂!C28" display="手臂!C28" xr:uid="{00000000-0004-0000-0000-00001D010000}"/>
    <hyperlink ref="M26" location="手臂!H80" display="手臂!H80" xr:uid="{00000000-0004-0000-0000-00001E010000}"/>
    <hyperlink ref="M27" location="手臂!H236" display="手臂!H236" xr:uid="{00000000-0004-0000-0000-00001F010000}"/>
    <hyperlink ref="M28" location="手臂!R132" display="手臂!R132" xr:uid="{00000000-0004-0000-0000-000020010000}"/>
    <hyperlink ref="M29" location="手臂!R158" display="手臂!R158" xr:uid="{00000000-0004-0000-0000-000021010000}"/>
    <hyperlink ref="M30" location="手臂!M210" display="手臂!M210" xr:uid="{00000000-0004-0000-0000-000022010000}"/>
    <hyperlink ref="M31" location="手臂!C236" display="手臂!C236" xr:uid="{00000000-0004-0000-0000-000023010000}"/>
    <hyperlink ref="M32" location="手臂!R28" display="手臂!R28" xr:uid="{00000000-0004-0000-0000-000024010000}"/>
    <hyperlink ref="M33" location="手臂!M28" display="手臂!M28" xr:uid="{00000000-0004-0000-0000-000025010000}"/>
    <hyperlink ref="M34" location="手臂!R54" display="手臂!R54" xr:uid="{00000000-0004-0000-0000-000026010000}"/>
    <hyperlink ref="M35" location="手臂!C80" display="手臂!C80" xr:uid="{00000000-0004-0000-0000-000027010000}"/>
    <hyperlink ref="M36" location="手臂!R106" display="手臂!R106" xr:uid="{00000000-0004-0000-0000-000028010000}"/>
    <hyperlink ref="Q13" location="腰部!C2" display="腰部!C2" xr:uid="{00000000-0004-0000-0000-000029010000}"/>
    <hyperlink ref="Q14" location="腰部!M2" display="腰部!M2" xr:uid="{00000000-0004-0000-0000-00002A010000}"/>
    <hyperlink ref="Q15" location="腰部!H2" display="腰部!H2" xr:uid="{00000000-0004-0000-0000-00002B010000}"/>
    <hyperlink ref="Q16" location="腰部!C28" display="腰部!C28" xr:uid="{00000000-0004-0000-0000-00002C010000}"/>
    <hyperlink ref="Q17" location="腰部!R2" display="腰部!R2" xr:uid="{00000000-0004-0000-0000-00002D010000}"/>
    <hyperlink ref="Q18" location="腰部!H28" display="腰部!H28" xr:uid="{00000000-0004-0000-0000-00002E010000}"/>
    <hyperlink ref="Q19" location="腰部!M28" display="腰部!M28" xr:uid="{00000000-0004-0000-0000-00002F010000}"/>
    <hyperlink ref="Q20" location="腰部!R28" display="腰部!R28" xr:uid="{00000000-0004-0000-0000-000030010000}"/>
    <hyperlink ref="Q21" location="腰部!C54" display="腰部!C54" xr:uid="{00000000-0004-0000-0000-000031010000}"/>
    <hyperlink ref="Q22" location="腰部!R80" display="腰部!R80" xr:uid="{00000000-0004-0000-0000-000032010000}"/>
    <hyperlink ref="Q23" location="腰部!H54" display="腰部!H54" xr:uid="{00000000-0004-0000-0000-000033010000}"/>
    <hyperlink ref="U13" location="腿部!C158" display="腿部!C158" xr:uid="{00000000-0004-0000-0000-000034010000}"/>
    <hyperlink ref="U14" location="腿部!C2" display="腿部!C2" xr:uid="{00000000-0004-0000-0000-000035010000}"/>
    <hyperlink ref="U15" location="腿部!C28" display="腿部!C28" xr:uid="{00000000-0004-0000-0000-000036010000}"/>
    <hyperlink ref="U16" location="腿部!C106" display="腿部!C106" xr:uid="{00000000-0004-0000-0000-000037010000}"/>
    <hyperlink ref="U17" location="腿部!H2" display="腿部!H2" xr:uid="{00000000-0004-0000-0000-000038010000}"/>
    <hyperlink ref="U18" location="腿部!R2" display="腿部!R2" xr:uid="{00000000-0004-0000-0000-000039010000}"/>
    <hyperlink ref="U19" location="腿部!H158" display="腿部!H158" xr:uid="{00000000-0004-0000-0000-00003A010000}"/>
    <hyperlink ref="U20" location="腿部!M2" display="腿部!M2" xr:uid="{00000000-0004-0000-0000-00003B010000}"/>
    <hyperlink ref="U21" location="腿部!M28" display="腿部!M28" xr:uid="{00000000-0004-0000-0000-00003C010000}"/>
    <hyperlink ref="U22" location="腿部!H106" display="腿部!H106" xr:uid="{00000000-0004-0000-0000-00003D010000}"/>
    <hyperlink ref="U23" location="腿部!M132" display="腿部!M132" xr:uid="{00000000-0004-0000-0000-00003E010000}"/>
    <hyperlink ref="U24" location="腿部!M158" display="腿部!M158" xr:uid="{00000000-0004-0000-0000-00003F010000}"/>
    <hyperlink ref="U25" location="腿部!R28" display="腿部!R28" xr:uid="{00000000-0004-0000-0000-000040010000}"/>
    <hyperlink ref="U26" location="腿部!R54" display="腿部!R54" xr:uid="{00000000-0004-0000-0000-000041010000}"/>
    <hyperlink ref="U27" location="腿部!H54" display="腿部!H54" xr:uid="{00000000-0004-0000-0000-000042010000}"/>
    <hyperlink ref="U28" location="腿部!R132" display="腿部!R132" xr:uid="{00000000-0004-0000-0000-000043010000}"/>
    <hyperlink ref="Y13" location="饰品!R54" display="饰品!R54" xr:uid="{00000000-0004-0000-0000-000044010000}"/>
    <hyperlink ref="Y14" location="饰品!C470" display="饰品!C470" xr:uid="{00000000-0004-0000-0000-000045010000}"/>
    <hyperlink ref="AK17" location="背包!C28" display="背包!C28" xr:uid="{00000000-0004-0000-0000-000046010000}"/>
    <hyperlink ref="Y16" location="饰品!C496" display="饰品!C496" xr:uid="{00000000-0004-0000-0000-000047010000}"/>
    <hyperlink ref="Y17" location="饰品!R678" display="饰品!R678" xr:uid="{00000000-0004-0000-0000-000048010000}"/>
    <hyperlink ref="Y18" location="饰品!H2" display="饰品!H2" xr:uid="{00000000-0004-0000-0000-000049010000}"/>
    <hyperlink ref="Y19" location="饰品!C28" display="饰品!C28" xr:uid="{00000000-0004-0000-0000-00004A010000}"/>
    <hyperlink ref="Y20" location="饰品!H28" display="饰品!H28" xr:uid="{00000000-0004-0000-0000-00004B010000}"/>
    <hyperlink ref="Y21" location="饰品!C54" display="饰品!C54" xr:uid="{00000000-0004-0000-0000-00004C010000}"/>
    <hyperlink ref="Y22" location="饰品!R470" display="饰品!R470" xr:uid="{00000000-0004-0000-0000-00004D010000}"/>
    <hyperlink ref="AK13" location="背包!C2" display="背包!C2" xr:uid="{00000000-0004-0000-0000-00004E010000}"/>
    <hyperlink ref="Y24" location="饰品!C2" display="饰品!C2" xr:uid="{00000000-0004-0000-0000-00004F010000}"/>
    <hyperlink ref="Y25" location="饰品!M2" display="饰品!M2" xr:uid="{00000000-0004-0000-0000-000050010000}"/>
    <hyperlink ref="Y26" location="饰品!M28" display="饰品!M28" xr:uid="{00000000-0004-0000-0000-000051010000}"/>
    <hyperlink ref="Y27" location="饰品!C80" display="饰品!C80" xr:uid="{00000000-0004-0000-0000-000052010000}"/>
    <hyperlink ref="Y28" location="饰品!M80" display="饰品!M80" xr:uid="{00000000-0004-0000-0000-000053010000}"/>
    <hyperlink ref="Y29" location="饰品!C106" display="饰品!C106" xr:uid="{00000000-0004-0000-0000-000054010000}"/>
    <hyperlink ref="Y30" location="饰品!C158" display="饰品!C158" xr:uid="{00000000-0004-0000-0000-000055010000}"/>
    <hyperlink ref="AK14" location="背包!H2" display="背包!H2" xr:uid="{00000000-0004-0000-0000-000056010000}"/>
    <hyperlink ref="Y33" location="饰品!C678" display="饰品!C678" xr:uid="{00000000-0004-0000-0000-000057010000}"/>
    <hyperlink ref="Y34" location="饰品!R2" display="饰品!R2" xr:uid="{00000000-0004-0000-0000-000058010000}"/>
    <hyperlink ref="Y35" location="饰品!R28" display="饰品!R28" xr:uid="{00000000-0004-0000-0000-000059010000}"/>
    <hyperlink ref="Y36" location="饰品!R80" display="饰品!R80" xr:uid="{00000000-0004-0000-0000-00005A010000}"/>
    <hyperlink ref="Y37" location="饰品!M106" display="饰品!M106" xr:uid="{00000000-0004-0000-0000-00005B010000}"/>
    <hyperlink ref="Y38" location="饰品!R106" display="饰品!R106" xr:uid="{00000000-0004-0000-0000-00005C010000}"/>
    <hyperlink ref="Y39" location="饰品!H158" display="饰品!H158" xr:uid="{00000000-0004-0000-0000-00005D010000}"/>
    <hyperlink ref="AK15" location="背包!M2" display="背包!M2" xr:uid="{00000000-0004-0000-0000-00005E010000}"/>
    <hyperlink ref="Y41" location="饰品!H652" display="饰品!H652" xr:uid="{00000000-0004-0000-0000-00005F010000}"/>
    <hyperlink ref="Y42" location="饰品!H54" display="饰品!H54" xr:uid="{00000000-0004-0000-0000-000060010000}"/>
    <hyperlink ref="Y43" location="饰品!M418" display="饰品!M418" xr:uid="{00000000-0004-0000-0000-000061010000}"/>
    <hyperlink ref="Y44" location="饰品!H132" display="饰品!H132" xr:uid="{00000000-0004-0000-0000-000062010000}"/>
    <hyperlink ref="AK18" location="背包!H28" display="背包!H28" xr:uid="{00000000-0004-0000-0000-000063010000}"/>
    <hyperlink ref="Y46" location="饰品!R132" display="饰品!R132" xr:uid="{00000000-0004-0000-0000-000064010000}"/>
    <hyperlink ref="Y47" location="饰品!R158" display="饰品!R158" xr:uid="{00000000-0004-0000-0000-000065010000}"/>
    <hyperlink ref="Y48" location="饰品!R236" display="饰品!R236" xr:uid="{00000000-0004-0000-0000-000066010000}"/>
    <hyperlink ref="Y49" location="饰品!M262" display="饰品!M262" xr:uid="{00000000-0004-0000-0000-000067010000}"/>
    <hyperlink ref="Y50" location="饰品!R184" display="饰品!R184" xr:uid="{00000000-0004-0000-0000-000068010000}"/>
    <hyperlink ref="Y51" location="饰品!M652" display="饰品!M652" xr:uid="{00000000-0004-0000-0000-000069010000}"/>
    <hyperlink ref="AK16" location="背包!R2" display="背包!R2" xr:uid="{00000000-0004-0000-0000-00006A010000}"/>
    <hyperlink ref="Y53" location="饰品!H184" display="饰品!H184" xr:uid="{00000000-0004-0000-0000-00006B010000}"/>
    <hyperlink ref="Y54" location="饰品!M210" display="饰品!M210" xr:uid="{00000000-0004-0000-0000-00006C010000}"/>
    <hyperlink ref="Y55" location="饰品!C236" display="饰品!C236" xr:uid="{00000000-0004-0000-0000-00006D010000}"/>
    <hyperlink ref="Y56" location="饰品!M236" display="饰品!M236" xr:uid="{00000000-0004-0000-0000-00006E010000}"/>
    <hyperlink ref="Y57" location="饰品!C262" display="饰品!C262" xr:uid="{00000000-0004-0000-0000-00006F010000}"/>
    <hyperlink ref="Y58" location="饰品!H262" display="饰品!H262" xr:uid="{00000000-0004-0000-0000-000070010000}"/>
    <hyperlink ref="Y59" location="饰品!R262" display="饰品!R262" xr:uid="{00000000-0004-0000-0000-000071010000}"/>
    <hyperlink ref="Y60" location="饰品!C288" display="饰品!C288" xr:uid="{00000000-0004-0000-0000-000072010000}"/>
    <hyperlink ref="Y61" location="饰品!M288" display="饰品!M288" xr:uid="{00000000-0004-0000-0000-000073010000}"/>
    <hyperlink ref="Y62" location="饰品!R288" display="饰品!R288" xr:uid="{00000000-0004-0000-0000-000074010000}"/>
    <hyperlink ref="Y63" location="饰品!R314" display="饰品!R314" xr:uid="{00000000-0004-0000-0000-000075010000}"/>
    <hyperlink ref="Y67" location="饰品!M548" display="饰品!M548" xr:uid="{00000000-0004-0000-0000-000076010000}"/>
    <hyperlink ref="Y68" location="饰品!H574" display="饰品!H574" xr:uid="{00000000-0004-0000-0000-000077010000}"/>
    <hyperlink ref="Y69" location="饰品!M574" display="饰品!M574" xr:uid="{00000000-0004-0000-0000-000078010000}"/>
    <hyperlink ref="Y70" location="饰品!R574" display="饰品!R574" xr:uid="{00000000-0004-0000-0000-000079010000}"/>
    <hyperlink ref="Y71" location="饰品!H600" display="饰品!H600" xr:uid="{00000000-0004-0000-0000-00007A010000}"/>
    <hyperlink ref="Y72" location="饰品!R626" display="饰品!R626" xr:uid="{00000000-0004-0000-0000-00007B010000}"/>
    <hyperlink ref="Y73" location="饰品!C600" display="饰品!C600" xr:uid="{00000000-0004-0000-0000-00007C010000}"/>
    <hyperlink ref="Y74" location="饰品!H236" display="饰品!H236" xr:uid="{00000000-0004-0000-0000-00007D010000}"/>
    <hyperlink ref="Y75" location="饰品!C366" display="饰品!C366" xr:uid="{00000000-0004-0000-0000-00007E010000}"/>
    <hyperlink ref="Y76" location="饰品!R652" display="饰品!R652" xr:uid="{00000000-0004-0000-0000-00007F010000}"/>
    <hyperlink ref="Y77" location="饰品!M470" display="饰品!M470" xr:uid="{00000000-0004-0000-0000-000080010000}"/>
    <hyperlink ref="Y78" location="饰品!M314" display="饰品!M314" xr:uid="{00000000-0004-0000-0000-000081010000}"/>
    <hyperlink ref="Y79" location="饰品!C444" display="饰品!C444" xr:uid="{00000000-0004-0000-0000-000082010000}"/>
    <hyperlink ref="Y80" location="饰品!H444" display="饰品!H444" xr:uid="{00000000-0004-0000-0000-000083010000}"/>
    <hyperlink ref="Y81" location="饰品!M340" display="饰品!M340" xr:uid="{00000000-0004-0000-0000-000084010000}"/>
    <hyperlink ref="Y82" location="饰品!M54" display="饰品!M54" xr:uid="{00000000-0004-0000-0000-000085010000}"/>
    <hyperlink ref="Y83" location="饰品!C210" display="饰品!C210" xr:uid="{00000000-0004-0000-0000-000086010000}"/>
    <hyperlink ref="Y84" location="饰品!H210" display="饰品!H210" xr:uid="{00000000-0004-0000-0000-000087010000}"/>
    <hyperlink ref="AC13" location="共生体!C2" display="共生体!C2" xr:uid="{00000000-0004-0000-0000-000088010000}"/>
    <hyperlink ref="AC14" location="共生体!H2" display="共生体!H2" xr:uid="{00000000-0004-0000-0000-000089010000}"/>
    <hyperlink ref="AC15" location="共生体!M2" display="共生体!M2" xr:uid="{00000000-0004-0000-0000-00008A010000}"/>
    <hyperlink ref="AC16" location="共生体!H54" display="共生体!H54" xr:uid="{00000000-0004-0000-0000-00008B010000}"/>
    <hyperlink ref="AC17" location="共生体!M54" display="共生体!M54" xr:uid="{00000000-0004-0000-0000-00008C010000}"/>
    <hyperlink ref="AC18" location="共生体!R2" display="共生体!R2" xr:uid="{00000000-0004-0000-0000-00008D010000}"/>
    <hyperlink ref="AC19" location="共生体!H28" display="共生体!H28" xr:uid="{00000000-0004-0000-0000-00008E010000}"/>
    <hyperlink ref="AC20" location="共生体!M28" display="共生体!M28" xr:uid="{00000000-0004-0000-0000-00008F010000}"/>
    <hyperlink ref="AC21" location="共生体!R28" display="共生体!R28" xr:uid="{00000000-0004-0000-0000-000090010000}"/>
    <hyperlink ref="AC22" location="共生体!C54" display="共生体!C54" xr:uid="{00000000-0004-0000-0000-000091010000}"/>
    <hyperlink ref="AC23" location="共生体!R54" display="共生体!R54" xr:uid="{00000000-0004-0000-0000-000092010000}"/>
    <hyperlink ref="AG13" location="盾牌!H2" display="盾牌!H2" xr:uid="{00000000-0004-0000-0000-000093010000}"/>
    <hyperlink ref="AG14" location="盾牌!R2" display="盾牌!R2" xr:uid="{00000000-0004-0000-0000-000094010000}"/>
    <hyperlink ref="AG15" location="盾牌!M80" display="盾牌!M80" xr:uid="{00000000-0004-0000-0000-000095010000}"/>
    <hyperlink ref="AG16" location="盾牌!R54" display="盾牌!R54" xr:uid="{00000000-0004-0000-0000-000096010000}"/>
    <hyperlink ref="AG17" location="盾牌!M2" display="盾牌!M2" xr:uid="{00000000-0004-0000-0000-000097010000}"/>
    <hyperlink ref="AG18" location="盾牌!H80" display="盾牌!H80" xr:uid="{00000000-0004-0000-0000-000098010000}"/>
    <hyperlink ref="AG19" location="盾牌!M54" display="盾牌!M54" xr:uid="{00000000-0004-0000-0000-000099010000}"/>
    <hyperlink ref="AG20" location="盾牌!C80" display="盾牌!C80" xr:uid="{00000000-0004-0000-0000-00009A010000}"/>
    <hyperlink ref="AG21" location="盾牌!R80" display="盾牌!R80" xr:uid="{00000000-0004-0000-0000-00009B010000}"/>
    <hyperlink ref="AG22" location="盾牌!C54" display="盾牌!C54" xr:uid="{00000000-0004-0000-0000-00009C010000}"/>
    <hyperlink ref="AG23" location="盾牌!C28" display="盾牌!C28" xr:uid="{00000000-0004-0000-0000-00009D010000}"/>
    <hyperlink ref="AG24" location="盾牌!M106" display="盾牌!M106" xr:uid="{00000000-0004-0000-0000-00009E010000}"/>
    <hyperlink ref="AG25" location="盾牌!M28" display="盾牌!M28" xr:uid="{00000000-0004-0000-0000-00009F010000}"/>
    <hyperlink ref="AG26" location="盾牌!C2" display="盾牌!C2" xr:uid="{00000000-0004-0000-0000-0000A0010000}"/>
    <hyperlink ref="AG27" location="盾牌!H28" display="盾牌!H28" xr:uid="{00000000-0004-0000-0000-0000A1010000}"/>
    <hyperlink ref="AG28" location="盾牌!H54" display="盾牌!H54" xr:uid="{00000000-0004-0000-0000-0000A2010000}"/>
    <hyperlink ref="AG29" location="盾牌!H106" display="盾牌!H106" xr:uid="{00000000-0004-0000-0000-0000A3010000}"/>
    <hyperlink ref="A35" location="头部!R132" display="头部!R132" xr:uid="{00000000-0004-0000-0000-0000A4010000}"/>
    <hyperlink ref="E44" location="身体!M262" display="身体!M262" xr:uid="{00000000-0004-0000-0000-0000A5010000}"/>
    <hyperlink ref="E45" location="身体!R132" display="身体!R132" xr:uid="{00000000-0004-0000-0000-0000A6010000}"/>
    <hyperlink ref="I29" location="背部!C156" display="背部!C156" xr:uid="{00000000-0004-0000-0000-0000A7010000}"/>
    <hyperlink ref="I30" location="背部!R28" display="背部!R28" xr:uid="{00000000-0004-0000-0000-0000A8010000}"/>
    <hyperlink ref="I31" location="背部!C54" display="背部!C54" xr:uid="{00000000-0004-0000-0000-0000A9010000}"/>
    <hyperlink ref="I32" location="背部!M54" display="背部!M54" xr:uid="{00000000-0004-0000-0000-0000AA010000}"/>
    <hyperlink ref="I33" location="背部!C130" display="背部!C130" xr:uid="{00000000-0004-0000-0000-0000AB010000}"/>
    <hyperlink ref="I34" location="背部!C182" display="背部!C182" xr:uid="{00000000-0004-0000-0000-0000AC010000}"/>
    <hyperlink ref="I35" location="背部!C80" display="背部!C80" xr:uid="{00000000-0004-0000-0000-0000AD010000}"/>
    <hyperlink ref="M37" location="手臂!H28" display="手臂!H28" xr:uid="{00000000-0004-0000-0000-0000AE010000}"/>
    <hyperlink ref="M38" location="手臂!M54" display="手臂!M54" xr:uid="{00000000-0004-0000-0000-0000AF010000}"/>
    <hyperlink ref="Y85" location="饰品!H288" display="饰品!H288" xr:uid="{00000000-0004-0000-0000-0000B0010000}"/>
    <hyperlink ref="Y86" location="饰品!H314" display="饰品!H314" xr:uid="{00000000-0004-0000-0000-0000B1010000}"/>
    <hyperlink ref="Y23" location="饰品!C652" display="饰品!C652" xr:uid="{00000000-0004-0000-0000-0000B2010000}"/>
    <hyperlink ref="Y15" location="饰品!H470" display="饰品!H470" xr:uid="{00000000-0004-0000-0000-0000B3010000}"/>
    <hyperlink ref="Y52" location="饰品!M158" display="饰品!M158" xr:uid="{00000000-0004-0000-0000-0000B4010000}"/>
    <hyperlink ref="Y45" location="饰品!M132" display="饰品!M132" xr:uid="{00000000-0004-0000-0000-0000B5010000}"/>
    <hyperlink ref="Y40" location="饰品!H418" display="饰品!H418" xr:uid="{00000000-0004-0000-0000-0000B6010000}"/>
    <hyperlink ref="Y31" location="饰品!C392" display="饰品!C392" xr:uid="{00000000-0004-0000-0000-0000B7010000}"/>
    <hyperlink ref="I36" location="背部!H130" display="背部!H130" xr:uid="{00000000-0004-0000-0000-0000B8010000}"/>
    <hyperlink ref="Q24" location="腰部!R54" display="腰部!R54" xr:uid="{00000000-0004-0000-0000-0000B9010000}"/>
    <hyperlink ref="E46" location="身体!R158" display="身体!R158" xr:uid="{00000000-0004-0000-0000-0000BA010000}"/>
    <hyperlink ref="M39" location="手臂!C54" display="手臂!C54" xr:uid="{00000000-0004-0000-0000-0000BB010000}"/>
    <hyperlink ref="M40" location="手臂!H54" display="手臂!H54" xr:uid="{00000000-0004-0000-0000-0000BC010000}"/>
    <hyperlink ref="M41" location="手臂!M80" display="手臂!M80" xr:uid="{00000000-0004-0000-0000-0000BD010000}"/>
    <hyperlink ref="M42" location="手臂!H132" display="手臂!H132" xr:uid="{00000000-0004-0000-0000-0000BE010000}"/>
    <hyperlink ref="M43" location="手臂!C184" display="手臂!C184" xr:uid="{00000000-0004-0000-0000-0000BF010000}"/>
    <hyperlink ref="M44" location="手臂!C132" display="手臂!C132" xr:uid="{00000000-0004-0000-0000-0000C0010000}"/>
    <hyperlink ref="U30" location="腿部!H28" display="腿部!H28" xr:uid="{00000000-0004-0000-0000-0000C1010000}"/>
    <hyperlink ref="U31" location="腿部!M54" display="腿部!M54" xr:uid="{00000000-0004-0000-0000-0000C2010000}"/>
    <hyperlink ref="U32" location="腿部!C80" display="腿部!C80" xr:uid="{00000000-0004-0000-0000-0000C3010000}"/>
    <hyperlink ref="U33" location="腿部!C54" display="腿部!C54" xr:uid="{00000000-0004-0000-0000-0000C4010000}"/>
    <hyperlink ref="U34" location="腿部!R106" display="腿部!R106" xr:uid="{00000000-0004-0000-0000-0000C5010000}"/>
    <hyperlink ref="A36" location="头部!M132" display="头部!M132" xr:uid="{00000000-0004-0000-0000-0000C6010000}"/>
    <hyperlink ref="E47" location="身体!R210" display="身体!R210" xr:uid="{00000000-0004-0000-0000-0000C7010000}"/>
    <hyperlink ref="I37" location="背部!H156" display="背部!H156" xr:uid="{00000000-0004-0000-0000-0000C8010000}"/>
    <hyperlink ref="M45" location="手臂!M184" display="手臂!M184" xr:uid="{00000000-0004-0000-0000-0000C9010000}"/>
    <hyperlink ref="U35" location="腿部!H80" display="腿部!H80" xr:uid="{00000000-0004-0000-0000-0000CA010000}"/>
    <hyperlink ref="AC24" location="共生体!C28" display="共生体!C28" xr:uid="{00000000-0004-0000-0000-0000CB010000}"/>
    <hyperlink ref="E48" location="身体!R236" display="身体!R236" xr:uid="{00000000-0004-0000-0000-0000CC010000}"/>
    <hyperlink ref="E49" location="身体!H184" display="身体!H184" xr:uid="{00000000-0004-0000-0000-0000CD010000}"/>
    <hyperlink ref="M46" location="手臂!H262" display="手臂!H262" xr:uid="{00000000-0004-0000-0000-0000CE010000}"/>
    <hyperlink ref="Q25" location="腰部!C80" display="腰部!C80" xr:uid="{00000000-0004-0000-0000-0000CF010000}"/>
    <hyperlink ref="Q26" location="腰部!M54" display="腰部!M54" xr:uid="{00000000-0004-0000-0000-0000D0010000}"/>
    <hyperlink ref="Q27" location="腰部!M80" display="腰部!M80" xr:uid="{00000000-0004-0000-0000-0000D1010000}"/>
    <hyperlink ref="Y87" location="饰品!R340" display="饰品!R340" xr:uid="{00000000-0004-0000-0000-0000D2010000}"/>
    <hyperlink ref="Y88" location="饰品!H392" display="饰品!H392" xr:uid="{00000000-0004-0000-0000-0000D3010000}"/>
    <hyperlink ref="Y90" location="饰品!H80" display="饰品!H80" xr:uid="{00000000-0004-0000-0000-0000D4010000}"/>
    <hyperlink ref="Y91" location="饰品!H366" display="饰品!H366" xr:uid="{00000000-0004-0000-0000-0000D5010000}"/>
    <hyperlink ref="Y92" location="饰品!H340" display="饰品!H340" xr:uid="{00000000-0004-0000-0000-0000D6010000}"/>
    <hyperlink ref="Y93" location="饰品!C184" display="饰品!C184" xr:uid="{00000000-0004-0000-0000-0000D7010000}"/>
    <hyperlink ref="Y94" location="饰品!M366" display="饰品!M366" xr:uid="{00000000-0004-0000-0000-0000D8010000}"/>
    <hyperlink ref="AG30" location="盾牌!C106" display="盾牌!C106" xr:uid="{00000000-0004-0000-0000-0000D9010000}"/>
    <hyperlink ref="AG31" location="盾牌!R28" display="盾牌!R28" xr:uid="{00000000-0004-0000-0000-0000DA010000}"/>
    <hyperlink ref="E50" location="身体!H210" display="身体!H210" xr:uid="{00000000-0004-0000-0000-0000DB010000}"/>
    <hyperlink ref="E51" location="身体!M210" display="身体!M210" xr:uid="{00000000-0004-0000-0000-0000DC010000}"/>
    <hyperlink ref="M47" location="手臂!M132" display="手臂!M132" xr:uid="{00000000-0004-0000-0000-0000DD010000}"/>
    <hyperlink ref="M48" location="手臂!H184" display="手臂!H184" xr:uid="{00000000-0004-0000-0000-0000DE010000}"/>
    <hyperlink ref="M49" location="手臂!R184" display="手臂!R184" xr:uid="{00000000-0004-0000-0000-0000DF010000}"/>
    <hyperlink ref="U36" location="腿部!C132" display="腿部!C132" xr:uid="{00000000-0004-0000-0000-0000E0010000}"/>
    <hyperlink ref="Y95" location="饰品!R418" display="饰品!R418" xr:uid="{00000000-0004-0000-0000-0000E1010000}"/>
    <hyperlink ref="Y96" location="饰品!M496" display="饰品!M496" xr:uid="{00000000-0004-0000-0000-0000E2010000}"/>
    <hyperlink ref="Y97" location="饰品!R548" display="饰品!R548" xr:uid="{00000000-0004-0000-0000-0000E3010000}"/>
    <hyperlink ref="Y98" location="饰品!M600" display="饰品!M600" xr:uid="{00000000-0004-0000-0000-0000E4010000}"/>
    <hyperlink ref="Y99" location="饰品!C626" display="饰品!C626" xr:uid="{00000000-0004-0000-0000-0000E5010000}"/>
    <hyperlink ref="Y100" location="饰品!H626" display="饰品!H626" xr:uid="{00000000-0004-0000-0000-0000E6010000}"/>
    <hyperlink ref="Y101" location="饰品!M626" display="饰品!M626" xr:uid="{00000000-0004-0000-0000-0000E7010000}"/>
    <hyperlink ref="I38" location="背部!R156" display="背部!R156" xr:uid="{00000000-0004-0000-0000-0000E8010000}"/>
    <hyperlink ref="I39" location="背部!R54" display="背部!R54" xr:uid="{00000000-0004-0000-0000-0000E9010000}"/>
    <hyperlink ref="M50" location="手臂!C210" display="手臂!C210" xr:uid="{00000000-0004-0000-0000-0000EA010000}"/>
    <hyperlink ref="M51" location="手臂!R80" display="手臂!R80" xr:uid="{00000000-0004-0000-0000-0000EB010000}"/>
    <hyperlink ref="M52" location="手臂!C158" display="手臂!C158" xr:uid="{00000000-0004-0000-0000-0000EC010000}"/>
    <hyperlink ref="Y102" location="饰品!M678" display="饰品!M678" xr:uid="{00000000-0004-0000-0000-0000ED010000}"/>
    <hyperlink ref="Y103" location="饰品!H106" display="饰品!H106" xr:uid="{00000000-0004-0000-0000-0000EE010000}"/>
    <hyperlink ref="Y104" location="饰品!M392" display="饰品!M392" xr:uid="{00000000-0004-0000-0000-0000EF010000}"/>
    <hyperlink ref="E52" location="身体!R106" display="身体!R106" xr:uid="{00000000-0004-0000-0000-0000F0010000}"/>
    <hyperlink ref="Y89" location="饰品!H548" display="饰品!H548" xr:uid="{00000000-0004-0000-0000-0000F1010000}"/>
    <hyperlink ref="Y89:Z89" location="饰品!R548" display="饰品!R548" xr:uid="{00000000-0004-0000-0000-0000F2010000}"/>
    <hyperlink ref="E42:F42" location="身体!R106" display="圣人法衣" xr:uid="{00000000-0004-0000-0000-0000F3010000}"/>
    <hyperlink ref="E42" location="身体!H262" display="身体!H262" xr:uid="{00000000-0004-0000-0000-0000F4010000}"/>
    <hyperlink ref="E42:F42" location="身体!R248" display="圣人法衣" xr:uid="{00000000-0004-0000-0000-0000F5010000}"/>
    <hyperlink ref="E42:F42" location="身体!R236" display="身体!R236" xr:uid="{00000000-0004-0000-0000-0000F6010000}"/>
    <hyperlink ref="Y105" location="饰品!R366" display="饰品!R366" xr:uid="{00000000-0004-0000-0000-0000F7010000}"/>
    <hyperlink ref="Y105:Z105" location="饰品!C574" display="饰品!C574" xr:uid="{00000000-0004-0000-0000-0000F8010000}"/>
    <hyperlink ref="I15:J15" location="背部!H2" display="储电背包" xr:uid="{00000000-0004-0000-0000-0000F9010000}"/>
    <hyperlink ref="I15" location="背部!C105" display="背部!C105" xr:uid="{00000000-0004-0000-0000-0000FA010000}"/>
    <hyperlink ref="I15:J15" location="背部!M156" display="背部!M156" xr:uid="{00000000-0004-0000-0000-0000FB010000}"/>
    <hyperlink ref="Y64:Z64" location="饰品!H236" display="庭师•柳拂风" xr:uid="{00000000-0004-0000-0000-0000FC010000}"/>
    <hyperlink ref="Y64" location="饰品!C340" display="饰品!C340" xr:uid="{00000000-0004-0000-0000-0000FD010000}"/>
    <hyperlink ref="Y64:Z64" location="饰品!H574" display="饰品!H574" xr:uid="{00000000-0004-0000-0000-0000FE010000}"/>
    <hyperlink ref="U29:V29" location="腿部!M80" display="牧歌者" xr:uid="{00000000-0004-0000-0000-0000FF010000}"/>
    <hyperlink ref="U29" location="腿部!M106" display="腿部!M106" xr:uid="{00000000-0004-0000-0000-000000020000}"/>
    <hyperlink ref="U29:V29" location="腿部!R132" display="腿部!R132" xr:uid="{00000000-0004-0000-0000-000001020000}"/>
    <hyperlink ref="Y65:Z65" location="饰品!H236" display="2-105：血管小偷" xr:uid="{00000000-0004-0000-0000-000002020000}"/>
    <hyperlink ref="Y65" location="饰品!H496" display="饰品!H496" xr:uid="{00000000-0004-0000-0000-000003020000}"/>
    <hyperlink ref="Y65:Z65" location="饰品!H574" display="饰品!H574" xr:uid="{00000000-0004-0000-0000-000004020000}"/>
    <hyperlink ref="Y66:Z66" location="饰品!H236" display="小厨娘的挂坠" xr:uid="{00000000-0004-0000-0000-000005020000}"/>
    <hyperlink ref="Y66" location="饰品!C548" display="饰品!C548" xr:uid="{00000000-0004-0000-0000-000006020000}"/>
    <hyperlink ref="Y66:Z66" location="饰品!H574" display="饰品!H574" xr:uid="{00000000-0004-0000-0000-000007020000}"/>
    <hyperlink ref="A37" location="头部!C106" display="头部!C106" xr:uid="{00000000-0004-0000-0000-000008020000}"/>
    <hyperlink ref="A38" location="头部!H132" display="头部!H132" xr:uid="{00000000-0004-0000-0000-000009020000}"/>
    <hyperlink ref="A39" location="头部!R80" display="头部!R80" xr:uid="{00000000-0004-0000-0000-00000A020000}"/>
    <hyperlink ref="E53" location="身体!H288" display="身体!H288" xr:uid="{00000000-0004-0000-0000-00000B020000}"/>
    <hyperlink ref="E54" location="身体!M80" display="身体!M80" xr:uid="{00000000-0004-0000-0000-00000C020000}"/>
    <hyperlink ref="E55" location="身体!H106" display="身体!H106" xr:uid="{00000000-0004-0000-0000-00000D020000}"/>
    <hyperlink ref="E56" location="身体!M236" display="身体!M236" xr:uid="{00000000-0004-0000-0000-00000E020000}"/>
    <hyperlink ref="E57" location="身体!M184" display="身体!M184" xr:uid="{00000000-0004-0000-0000-00000F020000}"/>
    <hyperlink ref="E58" location="身体!R80" display="身体!R80" xr:uid="{00000000-0004-0000-0000-000010020000}"/>
    <hyperlink ref="E59" location="身体!C106" display="身体!C106" xr:uid="{00000000-0004-0000-0000-000011020000}"/>
    <hyperlink ref="I40" location="背部!R130" display="背部!R130" xr:uid="{00000000-0004-0000-0000-000012020000}"/>
    <hyperlink ref="I41" location="背部!M80" display="背部!M80" xr:uid="{00000000-0004-0000-0000-000013020000}"/>
    <hyperlink ref="M53" location="手臂!H210" display="手臂!H210" xr:uid="{00000000-0004-0000-0000-000014020000}"/>
    <hyperlink ref="M54" location="手臂!C262" display="手臂!C262" xr:uid="{00000000-0004-0000-0000-000015020000}"/>
    <hyperlink ref="Q28" location="腰部!H80" display="腰部!H80" xr:uid="{00000000-0004-0000-0000-000016020000}"/>
    <hyperlink ref="U37" location="腿部!M80" display="腿部!M80" xr:uid="{00000000-0004-0000-0000-000017020000}"/>
    <hyperlink ref="U38" location="腿部!R158" display="腿部!R158" xr:uid="{00000000-0004-0000-0000-000018020000}"/>
    <hyperlink ref="U39" location="腿部!H132" display="腿部!H132" xr:uid="{00000000-0004-0000-0000-000019020000}"/>
    <hyperlink ref="U40" location="腿部!R80" display="腿部!R80" xr:uid="{00000000-0004-0000-0000-00001A020000}"/>
    <hyperlink ref="Y106" location="饰品!R392" display="饰品!R392" xr:uid="{00000000-0004-0000-0000-00001B020000}"/>
    <hyperlink ref="Y107" location="饰品!M444" display="饰品!M444" xr:uid="{00000000-0004-0000-0000-00001C020000}"/>
    <hyperlink ref="Y108" location="饰品!R444" display="饰品!R444" xr:uid="{00000000-0004-0000-0000-00001D020000}"/>
    <hyperlink ref="Y109" location="饰品!C133" display="饰品!C133" xr:uid="{00000000-0004-0000-0000-00001E020000}"/>
    <hyperlink ref="Y110" location="饰品!R210" display="饰品!R210" xr:uid="{00000000-0004-0000-0000-00001F020000}"/>
    <hyperlink ref="Y111" location="饰品!C574" display="饰品!C574" xr:uid="{00000000-0004-0000-0000-000020020000}"/>
    <hyperlink ref="Y112" location="饰品!R496" display="饰品!R496" xr:uid="{00000000-0004-0000-0000-000021020000}"/>
    <hyperlink ref="Y113" location="饰品!C522" display="饰品!C522" xr:uid="{00000000-0004-0000-0000-000022020000}"/>
    <hyperlink ref="Y114" location="饰品!H522" display="饰品!H522" xr:uid="{00000000-0004-0000-0000-000023020000}"/>
    <hyperlink ref="Y115" location="饰品!M522" display="饰品!M522" xr:uid="{00000000-0004-0000-0000-000024020000}"/>
    <hyperlink ref="Y116" location="饰品!R522" display="饰品!R522" xr:uid="{00000000-0004-0000-0000-000025020000}"/>
    <hyperlink ref="Y117" location="饰品!R600" display="饰品!R600" xr:uid="{00000000-0004-0000-0000-000026020000}"/>
    <hyperlink ref="Y118" location="饰品!H678" display="饰品!H678" xr:uid="{00000000-0004-0000-0000-000027020000}"/>
    <hyperlink ref="Y119" location="饰品!M184" display="饰品!M184" xr:uid="{00000000-0004-0000-0000-000028020000}"/>
    <hyperlink ref="Y120" location="饰品!C314" display="饰品!C314" xr:uid="{00000000-0004-0000-0000-000029020000}"/>
    <hyperlink ref="A27" location="头部!M158" display="头部!M158" xr:uid="{000AAF42-19CB-42D9-9111-2894C9EA6E4D}"/>
    <hyperlink ref="Y32" location="饰品!C418" display="饰品!C418" xr:uid="{6DDC8E92-56A4-4832-A9F5-08C0731A07C8}"/>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30"/>
  <sheetViews>
    <sheetView workbookViewId="0">
      <selection activeCell="O723" sqref="O723"/>
    </sheetView>
  </sheetViews>
  <sheetFormatPr defaultColWidth="8.875" defaultRowHeight="12" customHeight="1"/>
  <cols>
    <col min="1" max="16384" width="8.875" style="1"/>
  </cols>
  <sheetData>
    <row r="2" spans="2:20" ht="12" customHeight="1">
      <c r="B2" s="2" t="s">
        <v>343</v>
      </c>
      <c r="C2" s="16" t="s">
        <v>140</v>
      </c>
      <c r="D2" s="4" t="s">
        <v>1274</v>
      </c>
      <c r="E2" s="17" t="s">
        <v>1275</v>
      </c>
      <c r="F2" s="18"/>
      <c r="G2" s="2" t="s">
        <v>343</v>
      </c>
      <c r="H2" s="16" t="s">
        <v>19</v>
      </c>
      <c r="I2" s="4" t="s">
        <v>1274</v>
      </c>
      <c r="J2" s="17" t="s">
        <v>1276</v>
      </c>
      <c r="K2" s="18"/>
      <c r="L2" s="2" t="s">
        <v>343</v>
      </c>
      <c r="M2" s="20" t="s">
        <v>59</v>
      </c>
      <c r="N2" s="4" t="s">
        <v>1274</v>
      </c>
      <c r="O2" s="17" t="s">
        <v>1277</v>
      </c>
      <c r="P2" s="18"/>
      <c r="Q2" s="2" t="s">
        <v>343</v>
      </c>
      <c r="R2" s="20" t="s">
        <v>29</v>
      </c>
      <c r="S2" s="4" t="s">
        <v>1274</v>
      </c>
      <c r="T2" s="17" t="s">
        <v>1278</v>
      </c>
    </row>
    <row r="3" spans="2:20" ht="12" customHeight="1">
      <c r="B3" s="6" t="s">
        <v>1279</v>
      </c>
      <c r="C3" s="19" t="str">
        <f>IF(E3/15&lt;1,"",E3/15&amp;"D5")&amp;IF(E4/5&lt;1,"","+"&amp;INT(E4/5))</f>
        <v>10D5+24</v>
      </c>
      <c r="D3" s="8" t="s">
        <v>346</v>
      </c>
      <c r="E3" s="9">
        <v>150</v>
      </c>
      <c r="F3" s="18"/>
      <c r="G3" s="6" t="s">
        <v>1279</v>
      </c>
      <c r="H3" s="19" t="str">
        <f>IF(J3/15&lt;1,"",J3/15&amp;"D5")&amp;IF(J4/5&lt;1,"","+"&amp;INT(J4/5))</f>
        <v>5D5</v>
      </c>
      <c r="I3" s="8" t="s">
        <v>346</v>
      </c>
      <c r="J3" s="9">
        <v>75</v>
      </c>
      <c r="K3" s="18"/>
      <c r="L3" s="6" t="s">
        <v>1279</v>
      </c>
      <c r="M3" s="19" t="str">
        <f>IF(O3/15&lt;1,"",O3/15&amp;"D5")&amp;IF(O4/5&lt;1,"","+"&amp;INT(O4/5))</f>
        <v>8D5+3</v>
      </c>
      <c r="N3" s="8" t="s">
        <v>346</v>
      </c>
      <c r="O3" s="9">
        <v>120</v>
      </c>
      <c r="P3" s="18"/>
      <c r="Q3" s="6" t="s">
        <v>1279</v>
      </c>
      <c r="R3" s="19" t="str">
        <f>IF(T3/15&lt;1,"",T3/15&amp;"D5")&amp;IF(T4/5&lt;1,"","+"&amp;INT(T4/5))</f>
        <v>6D5+4</v>
      </c>
      <c r="S3" s="8" t="s">
        <v>346</v>
      </c>
      <c r="T3" s="9">
        <v>90</v>
      </c>
    </row>
    <row r="4" spans="2:20" ht="12" customHeight="1">
      <c r="B4" s="6" t="s">
        <v>347</v>
      </c>
      <c r="C4" s="7" t="str">
        <f>LOOKUP(C5,{0,201,401,601,901,1201,1501;"黑色","绿色","蓝色","紫色","红色","橙色","金色"})</f>
        <v>紫色</v>
      </c>
      <c r="D4" s="8" t="s">
        <v>348</v>
      </c>
      <c r="E4" s="10">
        <v>120</v>
      </c>
      <c r="F4" s="18"/>
      <c r="G4" s="6" t="s">
        <v>347</v>
      </c>
      <c r="H4" s="7" t="str">
        <f>LOOKUP(H5,{0,201,401,601,901,1201,1501;"黑色","绿色","蓝色","紫色","红色","橙色","金色"})</f>
        <v>黑色</v>
      </c>
      <c r="I4" s="8" t="s">
        <v>348</v>
      </c>
      <c r="J4" s="10">
        <v>2</v>
      </c>
      <c r="K4" s="18"/>
      <c r="L4" s="6" t="s">
        <v>347</v>
      </c>
      <c r="M4" s="7" t="str">
        <f>LOOKUP(M5,{0,201,401,601,901,1201,1501;"黑色","绿色","蓝色","紫色","红色","橙色","金色"})</f>
        <v>绿色</v>
      </c>
      <c r="N4" s="8" t="s">
        <v>348</v>
      </c>
      <c r="O4" s="10">
        <v>15</v>
      </c>
      <c r="P4" s="18"/>
      <c r="Q4" s="6" t="s">
        <v>347</v>
      </c>
      <c r="R4" s="7" t="str">
        <f>LOOKUP(R5,{0,201,401,601,901,1201,1501;"黑色","绿色","蓝色","紫色","红色","橙色","金色"})</f>
        <v>黑色</v>
      </c>
      <c r="S4" s="8" t="s">
        <v>348</v>
      </c>
      <c r="T4" s="10">
        <v>20</v>
      </c>
    </row>
    <row r="5" spans="2:20" ht="12" customHeight="1">
      <c r="B5" s="6" t="s">
        <v>349</v>
      </c>
      <c r="C5" s="7">
        <f>C13+E3</f>
        <v>650</v>
      </c>
      <c r="D5" s="8" t="s">
        <v>350</v>
      </c>
      <c r="E5" s="10">
        <v>15</v>
      </c>
      <c r="F5" s="18"/>
      <c r="G5" s="6" t="s">
        <v>349</v>
      </c>
      <c r="H5" s="7">
        <f>H13+J3</f>
        <v>75</v>
      </c>
      <c r="I5" s="8" t="s">
        <v>350</v>
      </c>
      <c r="J5" s="10">
        <v>5</v>
      </c>
      <c r="K5" s="18"/>
      <c r="L5" s="6" t="s">
        <v>349</v>
      </c>
      <c r="M5" s="7">
        <f>M13+O3</f>
        <v>220</v>
      </c>
      <c r="N5" s="8" t="s">
        <v>350</v>
      </c>
      <c r="O5" s="10">
        <v>6</v>
      </c>
      <c r="P5" s="18"/>
      <c r="Q5" s="6" t="s">
        <v>349</v>
      </c>
      <c r="R5" s="7">
        <f>R13+T3</f>
        <v>90</v>
      </c>
      <c r="S5" s="8" t="s">
        <v>350</v>
      </c>
      <c r="T5" s="10">
        <v>6</v>
      </c>
    </row>
    <row r="6" spans="2:20" ht="12" customHeight="1">
      <c r="B6" s="11" t="s">
        <v>351</v>
      </c>
      <c r="C6" s="12">
        <f>C5*20</f>
        <v>13000</v>
      </c>
      <c r="D6" s="13" t="s">
        <v>352</v>
      </c>
      <c r="E6" s="14">
        <f>C5</f>
        <v>650</v>
      </c>
      <c r="F6" s="18"/>
      <c r="G6" s="11" t="s">
        <v>351</v>
      </c>
      <c r="H6" s="12">
        <f>H5*20</f>
        <v>1500</v>
      </c>
      <c r="I6" s="13" t="s">
        <v>352</v>
      </c>
      <c r="J6" s="14">
        <f>H5</f>
        <v>75</v>
      </c>
      <c r="K6" s="18"/>
      <c r="L6" s="11" t="s">
        <v>351</v>
      </c>
      <c r="M6" s="12">
        <f>M5*20</f>
        <v>4400</v>
      </c>
      <c r="N6" s="13" t="s">
        <v>352</v>
      </c>
      <c r="O6" s="14">
        <f>M5</f>
        <v>220</v>
      </c>
      <c r="P6" s="18"/>
      <c r="Q6" s="11" t="s">
        <v>351</v>
      </c>
      <c r="R6" s="12">
        <f>R5*20</f>
        <v>1800</v>
      </c>
      <c r="S6" s="13" t="s">
        <v>352</v>
      </c>
      <c r="T6" s="14">
        <f>R5</f>
        <v>90</v>
      </c>
    </row>
    <row r="7" spans="2:20" ht="12" customHeight="1">
      <c r="B7" s="126" t="s">
        <v>1280</v>
      </c>
      <c r="C7" s="127"/>
      <c r="D7" s="126" t="s">
        <v>1281</v>
      </c>
      <c r="E7" s="127"/>
      <c r="F7" s="18"/>
      <c r="G7" s="126" t="s">
        <v>357</v>
      </c>
      <c r="H7" s="127"/>
      <c r="I7" s="126" t="s">
        <v>1282</v>
      </c>
      <c r="J7" s="127"/>
      <c r="K7" s="18"/>
      <c r="L7" s="126" t="s">
        <v>1283</v>
      </c>
      <c r="M7" s="127"/>
      <c r="N7" s="126" t="s">
        <v>1284</v>
      </c>
      <c r="O7" s="127"/>
      <c r="P7" s="18"/>
      <c r="Q7" s="126" t="s">
        <v>357</v>
      </c>
      <c r="R7" s="127"/>
      <c r="S7" s="126" t="s">
        <v>1285</v>
      </c>
      <c r="T7" s="127"/>
    </row>
    <row r="8" spans="2:20" ht="12" customHeight="1">
      <c r="B8" s="126"/>
      <c r="C8" s="127"/>
      <c r="D8" s="126"/>
      <c r="E8" s="127"/>
      <c r="F8" s="18"/>
      <c r="G8" s="126"/>
      <c r="H8" s="127"/>
      <c r="I8" s="126"/>
      <c r="J8" s="127"/>
      <c r="K8" s="18"/>
      <c r="L8" s="126"/>
      <c r="M8" s="127"/>
      <c r="N8" s="126"/>
      <c r="O8" s="127"/>
      <c r="P8" s="18"/>
      <c r="Q8" s="126"/>
      <c r="R8" s="127"/>
      <c r="S8" s="126"/>
      <c r="T8" s="127"/>
    </row>
    <row r="9" spans="2:20" ht="12" customHeight="1">
      <c r="B9" s="126"/>
      <c r="C9" s="127"/>
      <c r="D9" s="126"/>
      <c r="E9" s="127"/>
      <c r="F9" s="18"/>
      <c r="G9" s="126"/>
      <c r="H9" s="127"/>
      <c r="I9" s="126"/>
      <c r="J9" s="127"/>
      <c r="K9" s="18"/>
      <c r="L9" s="126"/>
      <c r="M9" s="127"/>
      <c r="N9" s="126"/>
      <c r="O9" s="127"/>
      <c r="P9" s="18"/>
      <c r="Q9" s="126"/>
      <c r="R9" s="127"/>
      <c r="S9" s="126"/>
      <c r="T9" s="127"/>
    </row>
    <row r="10" spans="2:20" ht="12" customHeight="1">
      <c r="B10" s="126"/>
      <c r="C10" s="127"/>
      <c r="D10" s="126"/>
      <c r="E10" s="127"/>
      <c r="F10" s="18"/>
      <c r="G10" s="126"/>
      <c r="H10" s="127"/>
      <c r="I10" s="126"/>
      <c r="J10" s="127"/>
      <c r="K10" s="18"/>
      <c r="L10" s="126"/>
      <c r="M10" s="127"/>
      <c r="N10" s="126"/>
      <c r="O10" s="127"/>
      <c r="P10" s="18"/>
      <c r="Q10" s="126"/>
      <c r="R10" s="127"/>
      <c r="S10" s="126"/>
      <c r="T10" s="127"/>
    </row>
    <row r="11" spans="2:20" ht="12" customHeight="1">
      <c r="B11" s="126"/>
      <c r="C11" s="127"/>
      <c r="D11" s="126"/>
      <c r="E11" s="127"/>
      <c r="F11" s="18"/>
      <c r="G11" s="126"/>
      <c r="H11" s="127"/>
      <c r="I11" s="126"/>
      <c r="J11" s="127"/>
      <c r="K11" s="18"/>
      <c r="L11" s="126"/>
      <c r="M11" s="127"/>
      <c r="N11" s="126"/>
      <c r="O11" s="127"/>
      <c r="P11" s="18"/>
      <c r="Q11" s="126"/>
      <c r="R11" s="127"/>
      <c r="S11" s="126"/>
      <c r="T11" s="127"/>
    </row>
    <row r="12" spans="2:20" ht="12" customHeight="1">
      <c r="B12" s="128"/>
      <c r="C12" s="129"/>
      <c r="D12" s="126"/>
      <c r="E12" s="127"/>
      <c r="F12" s="18"/>
      <c r="G12" s="128"/>
      <c r="H12" s="129"/>
      <c r="I12" s="126"/>
      <c r="J12" s="127"/>
      <c r="K12" s="18"/>
      <c r="L12" s="128"/>
      <c r="M12" s="129"/>
      <c r="N12" s="126"/>
      <c r="O12" s="127"/>
      <c r="P12" s="18"/>
      <c r="Q12" s="128"/>
      <c r="R12" s="129"/>
      <c r="S12" s="126"/>
      <c r="T12" s="127"/>
    </row>
    <row r="13" spans="2:20" ht="12" customHeight="1">
      <c r="B13" s="11" t="s">
        <v>361</v>
      </c>
      <c r="C13" s="15">
        <v>500</v>
      </c>
      <c r="D13" s="204"/>
      <c r="E13" s="205"/>
      <c r="F13" s="18"/>
      <c r="G13" s="11" t="s">
        <v>361</v>
      </c>
      <c r="H13" s="15">
        <v>0</v>
      </c>
      <c r="I13" s="204"/>
      <c r="J13" s="205"/>
      <c r="K13" s="18"/>
      <c r="L13" s="11" t="s">
        <v>361</v>
      </c>
      <c r="M13" s="15">
        <v>100</v>
      </c>
      <c r="N13" s="204"/>
      <c r="O13" s="205"/>
      <c r="P13" s="18"/>
      <c r="Q13" s="11" t="s">
        <v>361</v>
      </c>
      <c r="R13" s="15">
        <v>0</v>
      </c>
      <c r="S13" s="204"/>
      <c r="T13" s="205"/>
    </row>
    <row r="14" spans="2:20" ht="12" customHeight="1">
      <c r="B14" s="134" t="s">
        <v>1286</v>
      </c>
      <c r="C14" s="135"/>
      <c r="D14" s="135"/>
      <c r="E14" s="136"/>
      <c r="F14" s="18"/>
      <c r="G14" s="134" t="s">
        <v>1287</v>
      </c>
      <c r="H14" s="135"/>
      <c r="I14" s="135"/>
      <c r="J14" s="136"/>
      <c r="K14" s="18"/>
      <c r="L14" s="134" t="s">
        <v>1288</v>
      </c>
      <c r="M14" s="135"/>
      <c r="N14" s="135"/>
      <c r="O14" s="136"/>
      <c r="P14" s="18"/>
      <c r="Q14" s="134"/>
      <c r="R14" s="135"/>
      <c r="S14" s="135"/>
      <c r="T14" s="136"/>
    </row>
    <row r="15" spans="2:20" ht="12" customHeight="1">
      <c r="B15" s="137"/>
      <c r="C15" s="138"/>
      <c r="D15" s="138"/>
      <c r="E15" s="139"/>
      <c r="F15" s="18"/>
      <c r="G15" s="137"/>
      <c r="H15" s="138"/>
      <c r="I15" s="138"/>
      <c r="J15" s="139"/>
      <c r="K15" s="18"/>
      <c r="L15" s="137"/>
      <c r="M15" s="138"/>
      <c r="N15" s="138"/>
      <c r="O15" s="139"/>
      <c r="P15" s="18"/>
      <c r="Q15" s="137"/>
      <c r="R15" s="138"/>
      <c r="S15" s="138"/>
      <c r="T15" s="139"/>
    </row>
    <row r="16" spans="2:20" ht="12" customHeight="1">
      <c r="B16" s="137"/>
      <c r="C16" s="138"/>
      <c r="D16" s="138"/>
      <c r="E16" s="139"/>
      <c r="F16" s="18"/>
      <c r="G16" s="137"/>
      <c r="H16" s="138"/>
      <c r="I16" s="138"/>
      <c r="J16" s="139"/>
      <c r="K16" s="18"/>
      <c r="L16" s="137"/>
      <c r="M16" s="138"/>
      <c r="N16" s="138"/>
      <c r="O16" s="139"/>
      <c r="P16" s="18"/>
      <c r="Q16" s="137"/>
      <c r="R16" s="138"/>
      <c r="S16" s="138"/>
      <c r="T16" s="139"/>
    </row>
    <row r="17" spans="2:20" ht="12" customHeight="1">
      <c r="B17" s="137"/>
      <c r="C17" s="138"/>
      <c r="D17" s="138"/>
      <c r="E17" s="139"/>
      <c r="F17" s="18"/>
      <c r="G17" s="137"/>
      <c r="H17" s="138"/>
      <c r="I17" s="138"/>
      <c r="J17" s="139"/>
      <c r="K17" s="18"/>
      <c r="L17" s="137"/>
      <c r="M17" s="138"/>
      <c r="N17" s="138"/>
      <c r="O17" s="139"/>
      <c r="P17" s="18"/>
      <c r="Q17" s="137"/>
      <c r="R17" s="138"/>
      <c r="S17" s="138"/>
      <c r="T17" s="139"/>
    </row>
    <row r="18" spans="2:20" ht="12" customHeight="1">
      <c r="B18" s="137"/>
      <c r="C18" s="138"/>
      <c r="D18" s="138"/>
      <c r="E18" s="139"/>
      <c r="F18" s="18"/>
      <c r="G18" s="137"/>
      <c r="H18" s="138"/>
      <c r="I18" s="138"/>
      <c r="J18" s="139"/>
      <c r="K18" s="18"/>
      <c r="L18" s="137"/>
      <c r="M18" s="138"/>
      <c r="N18" s="138"/>
      <c r="O18" s="139"/>
      <c r="P18" s="18"/>
      <c r="Q18" s="137"/>
      <c r="R18" s="138"/>
      <c r="S18" s="138"/>
      <c r="T18" s="139"/>
    </row>
    <row r="19" spans="2:20" ht="12" customHeight="1">
      <c r="B19" s="137"/>
      <c r="C19" s="138"/>
      <c r="D19" s="138"/>
      <c r="E19" s="139"/>
      <c r="F19" s="18"/>
      <c r="G19" s="137"/>
      <c r="H19" s="138"/>
      <c r="I19" s="138"/>
      <c r="J19" s="139"/>
      <c r="K19" s="18"/>
      <c r="L19" s="137"/>
      <c r="M19" s="138"/>
      <c r="N19" s="138"/>
      <c r="O19" s="139"/>
      <c r="P19" s="18"/>
      <c r="Q19" s="137"/>
      <c r="R19" s="138"/>
      <c r="S19" s="138"/>
      <c r="T19" s="139"/>
    </row>
    <row r="20" spans="2:20" ht="12" customHeight="1">
      <c r="B20" s="137"/>
      <c r="C20" s="138"/>
      <c r="D20" s="138"/>
      <c r="E20" s="139"/>
      <c r="F20" s="18"/>
      <c r="G20" s="137"/>
      <c r="H20" s="138"/>
      <c r="I20" s="138"/>
      <c r="J20" s="139"/>
      <c r="K20" s="18"/>
      <c r="L20" s="137"/>
      <c r="M20" s="138"/>
      <c r="N20" s="138"/>
      <c r="O20" s="139"/>
      <c r="P20" s="18"/>
      <c r="Q20" s="137"/>
      <c r="R20" s="138"/>
      <c r="S20" s="138"/>
      <c r="T20" s="139"/>
    </row>
    <row r="21" spans="2:20" ht="12" customHeight="1">
      <c r="B21" s="137"/>
      <c r="C21" s="138"/>
      <c r="D21" s="138"/>
      <c r="E21" s="139"/>
      <c r="F21" s="18"/>
      <c r="G21" s="137"/>
      <c r="H21" s="138"/>
      <c r="I21" s="138"/>
      <c r="J21" s="139"/>
      <c r="K21" s="18"/>
      <c r="L21" s="137"/>
      <c r="M21" s="138"/>
      <c r="N21" s="138"/>
      <c r="O21" s="139"/>
      <c r="P21" s="18"/>
      <c r="Q21" s="137"/>
      <c r="R21" s="138"/>
      <c r="S21" s="138"/>
      <c r="T21" s="139"/>
    </row>
    <row r="22" spans="2:20" ht="12" customHeight="1">
      <c r="B22" s="137"/>
      <c r="C22" s="138"/>
      <c r="D22" s="138"/>
      <c r="E22" s="139"/>
      <c r="F22" s="18"/>
      <c r="G22" s="137"/>
      <c r="H22" s="138"/>
      <c r="I22" s="138"/>
      <c r="J22" s="139"/>
      <c r="K22" s="18"/>
      <c r="L22" s="137"/>
      <c r="M22" s="138"/>
      <c r="N22" s="138"/>
      <c r="O22" s="139"/>
      <c r="P22" s="18"/>
      <c r="Q22" s="137"/>
      <c r="R22" s="138"/>
      <c r="S22" s="138"/>
      <c r="T22" s="139"/>
    </row>
    <row r="23" spans="2:20" ht="12" customHeight="1">
      <c r="B23" s="137"/>
      <c r="C23" s="138"/>
      <c r="D23" s="138"/>
      <c r="E23" s="139"/>
      <c r="F23" s="18"/>
      <c r="G23" s="137"/>
      <c r="H23" s="138"/>
      <c r="I23" s="138"/>
      <c r="J23" s="139"/>
      <c r="K23" s="18"/>
      <c r="L23" s="137"/>
      <c r="M23" s="138"/>
      <c r="N23" s="138"/>
      <c r="O23" s="139"/>
      <c r="P23" s="18"/>
      <c r="Q23" s="137"/>
      <c r="R23" s="138"/>
      <c r="S23" s="138"/>
      <c r="T23" s="139"/>
    </row>
    <row r="24" spans="2:20" ht="12" customHeight="1">
      <c r="B24" s="137"/>
      <c r="C24" s="138"/>
      <c r="D24" s="138"/>
      <c r="E24" s="139"/>
      <c r="F24" s="18"/>
      <c r="G24" s="137"/>
      <c r="H24" s="138"/>
      <c r="I24" s="138"/>
      <c r="J24" s="139"/>
      <c r="K24" s="18"/>
      <c r="L24" s="137"/>
      <c r="M24" s="138"/>
      <c r="N24" s="138"/>
      <c r="O24" s="139"/>
      <c r="P24" s="18"/>
      <c r="Q24" s="137"/>
      <c r="R24" s="138"/>
      <c r="S24" s="138"/>
      <c r="T24" s="139"/>
    </row>
    <row r="25" spans="2:20" ht="12" customHeight="1">
      <c r="B25" s="140" t="s">
        <v>702</v>
      </c>
      <c r="C25" s="141"/>
      <c r="D25" s="141"/>
      <c r="E25" s="142"/>
      <c r="F25" s="18"/>
      <c r="G25" s="140" t="s">
        <v>689</v>
      </c>
      <c r="H25" s="141"/>
      <c r="I25" s="141"/>
      <c r="J25" s="142"/>
      <c r="K25" s="18"/>
      <c r="L25" s="140" t="s">
        <v>390</v>
      </c>
      <c r="M25" s="141"/>
      <c r="N25" s="141"/>
      <c r="O25" s="142"/>
      <c r="P25" s="18"/>
      <c r="Q25" s="140" t="s">
        <v>1289</v>
      </c>
      <c r="R25" s="141"/>
      <c r="S25" s="141"/>
      <c r="T25" s="142"/>
    </row>
    <row r="26" spans="2:20" ht="12" customHeight="1">
      <c r="B26" s="18"/>
      <c r="C26" s="18"/>
      <c r="D26" s="18"/>
      <c r="E26" s="18"/>
      <c r="F26" s="18"/>
      <c r="G26" s="18"/>
      <c r="H26" s="18"/>
      <c r="I26" s="18"/>
      <c r="J26" s="18"/>
      <c r="K26" s="18"/>
      <c r="L26" s="18"/>
      <c r="M26" s="18"/>
      <c r="N26" s="18"/>
      <c r="O26" s="18"/>
      <c r="P26" s="18"/>
      <c r="Q26" s="18"/>
      <c r="R26" s="18"/>
      <c r="S26" s="18"/>
      <c r="T26" s="18"/>
    </row>
    <row r="28" spans="2:20" ht="12" customHeight="1">
      <c r="B28" s="2" t="s">
        <v>343</v>
      </c>
      <c r="C28" s="20" t="s">
        <v>115</v>
      </c>
      <c r="D28" s="4" t="s">
        <v>1274</v>
      </c>
      <c r="E28" s="17" t="s">
        <v>1290</v>
      </c>
      <c r="F28" s="18"/>
      <c r="G28" s="2" t="s">
        <v>343</v>
      </c>
      <c r="H28" s="20" t="s">
        <v>115</v>
      </c>
      <c r="I28" s="4" t="s">
        <v>1274</v>
      </c>
      <c r="J28" s="17" t="s">
        <v>1290</v>
      </c>
      <c r="K28" s="18"/>
      <c r="L28" s="2" t="s">
        <v>343</v>
      </c>
      <c r="M28" s="20" t="s">
        <v>132</v>
      </c>
      <c r="N28" s="4" t="s">
        <v>1274</v>
      </c>
      <c r="O28" s="20" t="s">
        <v>1291</v>
      </c>
      <c r="P28" s="18"/>
      <c r="Q28" s="2" t="s">
        <v>343</v>
      </c>
      <c r="R28" s="20" t="s">
        <v>176</v>
      </c>
      <c r="S28" s="4" t="s">
        <v>1274</v>
      </c>
      <c r="T28" s="20" t="s">
        <v>1291</v>
      </c>
    </row>
    <row r="29" spans="2:20" ht="12" customHeight="1">
      <c r="B29" s="6" t="s">
        <v>1279</v>
      </c>
      <c r="C29" s="19" t="str">
        <f>IF(E29/15&lt;1,"",E29/15&amp;"D5")&amp;IF(E30/5&lt;1,"","+"&amp;INT(E30/5))</f>
        <v>30D5</v>
      </c>
      <c r="D29" s="8" t="s">
        <v>346</v>
      </c>
      <c r="E29" s="9">
        <v>450</v>
      </c>
      <c r="F29" s="18"/>
      <c r="G29" s="6" t="s">
        <v>1279</v>
      </c>
      <c r="H29" s="19" t="str">
        <f>IF(J29/15&lt;1,"",J29/15&amp;"D5")&amp;IF(J30/5&lt;1,"","+"&amp;INT(J30/5))</f>
        <v>30D5+20</v>
      </c>
      <c r="I29" s="8" t="s">
        <v>346</v>
      </c>
      <c r="J29" s="9">
        <v>450</v>
      </c>
      <c r="K29" s="18"/>
      <c r="L29" s="6" t="s">
        <v>1279</v>
      </c>
      <c r="M29" s="19" t="str">
        <f>IF(O29/15&lt;1,"",O29/15&amp;"D5")&amp;IF(O30/5&lt;1,"","+"&amp;INT(O30/5))</f>
        <v>20D5+24</v>
      </c>
      <c r="N29" s="8" t="s">
        <v>346</v>
      </c>
      <c r="O29" s="9">
        <v>300</v>
      </c>
      <c r="P29" s="18"/>
      <c r="Q29" s="6" t="s">
        <v>1279</v>
      </c>
      <c r="R29" s="19" t="str">
        <f>IF(T29/15&lt;1,"",T29/15&amp;"D5")&amp;IF(T30/5&lt;1,"","+"&amp;INT(T30/5))</f>
        <v>30D5+30</v>
      </c>
      <c r="S29" s="8" t="s">
        <v>346</v>
      </c>
      <c r="T29" s="9">
        <v>450</v>
      </c>
    </row>
    <row r="30" spans="2:20" ht="12" customHeight="1">
      <c r="B30" s="6" t="s">
        <v>347</v>
      </c>
      <c r="C30" s="7" t="str">
        <f>LOOKUP(C31,{0,201,401,601,901,1201,1501;"黑色","绿色","蓝色","紫色","红色","橙色","金色"})</f>
        <v>蓝色</v>
      </c>
      <c r="D30" s="8" t="s">
        <v>348</v>
      </c>
      <c r="E30" s="10">
        <v>2</v>
      </c>
      <c r="F30" s="18"/>
      <c r="G30" s="6" t="s">
        <v>347</v>
      </c>
      <c r="H30" s="7" t="str">
        <f>LOOKUP(H31,{0,201,401,601,901,1201,1501;"黑色","绿色","蓝色","紫色","红色","橙色","金色"})</f>
        <v>红色</v>
      </c>
      <c r="I30" s="8" t="s">
        <v>348</v>
      </c>
      <c r="J30" s="10">
        <v>100</v>
      </c>
      <c r="K30" s="18"/>
      <c r="L30" s="6" t="s">
        <v>347</v>
      </c>
      <c r="M30" s="7" t="str">
        <f>LOOKUP(M31,{0,201,401,601,901,1201,1501;"黑色","绿色","蓝色","紫色","红色","橙色","金色"})</f>
        <v>蓝色</v>
      </c>
      <c r="N30" s="8" t="s">
        <v>348</v>
      </c>
      <c r="O30" s="10">
        <v>120</v>
      </c>
      <c r="P30" s="18"/>
      <c r="Q30" s="6" t="s">
        <v>347</v>
      </c>
      <c r="R30" s="21" t="str">
        <f>LOOKUP(R31,{0,201,401,601,901,1201,1501;"黑色","绿色","蓝色","紫色","红色","橙色","金色"})</f>
        <v>金色</v>
      </c>
      <c r="S30" s="8" t="s">
        <v>348</v>
      </c>
      <c r="T30" s="10">
        <v>150</v>
      </c>
    </row>
    <row r="31" spans="2:20" ht="12" customHeight="1">
      <c r="B31" s="6" t="s">
        <v>349</v>
      </c>
      <c r="C31" s="7">
        <f>C39+E29</f>
        <v>450</v>
      </c>
      <c r="D31" s="8" t="s">
        <v>350</v>
      </c>
      <c r="E31" s="10">
        <v>4</v>
      </c>
      <c r="F31" s="18"/>
      <c r="G31" s="6" t="s">
        <v>349</v>
      </c>
      <c r="H31" s="7">
        <f>H39+J29</f>
        <v>1050</v>
      </c>
      <c r="I31" s="8" t="s">
        <v>350</v>
      </c>
      <c r="J31" s="10">
        <v>4</v>
      </c>
      <c r="K31" s="18"/>
      <c r="L31" s="6" t="s">
        <v>349</v>
      </c>
      <c r="M31" s="7">
        <f>M39+O29</f>
        <v>600</v>
      </c>
      <c r="N31" s="8" t="s">
        <v>350</v>
      </c>
      <c r="O31" s="10">
        <v>10</v>
      </c>
      <c r="P31" s="18"/>
      <c r="Q31" s="6" t="s">
        <v>349</v>
      </c>
      <c r="R31" s="7">
        <f>R39+T29</f>
        <v>2050</v>
      </c>
      <c r="S31" s="8" t="s">
        <v>350</v>
      </c>
      <c r="T31" s="10">
        <v>18</v>
      </c>
    </row>
    <row r="32" spans="2:20" ht="12" customHeight="1">
      <c r="B32" s="11" t="s">
        <v>351</v>
      </c>
      <c r="C32" s="12">
        <f>C31*20</f>
        <v>9000</v>
      </c>
      <c r="D32" s="13" t="s">
        <v>352</v>
      </c>
      <c r="E32" s="14">
        <f>C31</f>
        <v>450</v>
      </c>
      <c r="F32" s="18"/>
      <c r="G32" s="11" t="s">
        <v>351</v>
      </c>
      <c r="H32" s="12">
        <f>H31*20</f>
        <v>21000</v>
      </c>
      <c r="I32" s="13" t="s">
        <v>352</v>
      </c>
      <c r="J32" s="14">
        <f>H31</f>
        <v>1050</v>
      </c>
      <c r="K32" s="18"/>
      <c r="L32" s="11" t="s">
        <v>351</v>
      </c>
      <c r="M32" s="12">
        <f>M31*20</f>
        <v>12000</v>
      </c>
      <c r="N32" s="13" t="s">
        <v>352</v>
      </c>
      <c r="O32" s="14">
        <f>M31</f>
        <v>600</v>
      </c>
      <c r="P32" s="18"/>
      <c r="Q32" s="11" t="s">
        <v>351</v>
      </c>
      <c r="R32" s="12">
        <f>R31*20</f>
        <v>41000</v>
      </c>
      <c r="S32" s="13" t="s">
        <v>352</v>
      </c>
      <c r="T32" s="14">
        <f>R31</f>
        <v>2050</v>
      </c>
    </row>
    <row r="33" spans="2:20" ht="12" customHeight="1">
      <c r="B33" s="126" t="s">
        <v>357</v>
      </c>
      <c r="C33" s="127"/>
      <c r="D33" s="126" t="s">
        <v>1292</v>
      </c>
      <c r="E33" s="127"/>
      <c r="F33" s="18"/>
      <c r="G33" s="126" t="s">
        <v>1293</v>
      </c>
      <c r="H33" s="127"/>
      <c r="I33" s="126" t="s">
        <v>1292</v>
      </c>
      <c r="J33" s="127"/>
      <c r="K33" s="18"/>
      <c r="L33" s="126" t="s">
        <v>1294</v>
      </c>
      <c r="M33" s="127"/>
      <c r="N33" s="126" t="s">
        <v>1295</v>
      </c>
      <c r="O33" s="127"/>
      <c r="P33" s="18"/>
      <c r="Q33" s="126" t="s">
        <v>1296</v>
      </c>
      <c r="R33" s="127"/>
      <c r="S33" s="126" t="s">
        <v>1297</v>
      </c>
      <c r="T33" s="127"/>
    </row>
    <row r="34" spans="2:20" ht="12" customHeight="1">
      <c r="B34" s="126"/>
      <c r="C34" s="127"/>
      <c r="D34" s="126"/>
      <c r="E34" s="127"/>
      <c r="F34" s="18"/>
      <c r="G34" s="126"/>
      <c r="H34" s="127"/>
      <c r="I34" s="126"/>
      <c r="J34" s="127"/>
      <c r="K34" s="18"/>
      <c r="L34" s="126"/>
      <c r="M34" s="127"/>
      <c r="N34" s="126"/>
      <c r="O34" s="127"/>
      <c r="P34" s="18"/>
      <c r="Q34" s="126"/>
      <c r="R34" s="127"/>
      <c r="S34" s="126"/>
      <c r="T34" s="127"/>
    </row>
    <row r="35" spans="2:20" ht="12" customHeight="1">
      <c r="B35" s="126"/>
      <c r="C35" s="127"/>
      <c r="D35" s="126"/>
      <c r="E35" s="127"/>
      <c r="F35" s="18"/>
      <c r="G35" s="126"/>
      <c r="H35" s="127"/>
      <c r="I35" s="126"/>
      <c r="J35" s="127"/>
      <c r="K35" s="18"/>
      <c r="L35" s="126"/>
      <c r="M35" s="127"/>
      <c r="N35" s="126"/>
      <c r="O35" s="127"/>
      <c r="P35" s="18"/>
      <c r="Q35" s="126"/>
      <c r="R35" s="127"/>
      <c r="S35" s="126"/>
      <c r="T35" s="127"/>
    </row>
    <row r="36" spans="2:20" ht="12" customHeight="1">
      <c r="B36" s="126"/>
      <c r="C36" s="127"/>
      <c r="D36" s="126"/>
      <c r="E36" s="127"/>
      <c r="F36" s="18"/>
      <c r="G36" s="126"/>
      <c r="H36" s="127"/>
      <c r="I36" s="126"/>
      <c r="J36" s="127"/>
      <c r="K36" s="18"/>
      <c r="L36" s="126"/>
      <c r="M36" s="127"/>
      <c r="N36" s="126"/>
      <c r="O36" s="127"/>
      <c r="P36" s="18"/>
      <c r="Q36" s="126"/>
      <c r="R36" s="127"/>
      <c r="S36" s="126"/>
      <c r="T36" s="127"/>
    </row>
    <row r="37" spans="2:20" ht="12" customHeight="1">
      <c r="B37" s="126"/>
      <c r="C37" s="127"/>
      <c r="D37" s="126"/>
      <c r="E37" s="127"/>
      <c r="F37" s="18"/>
      <c r="G37" s="126"/>
      <c r="H37" s="127"/>
      <c r="I37" s="126"/>
      <c r="J37" s="127"/>
      <c r="K37" s="18"/>
      <c r="L37" s="126"/>
      <c r="M37" s="127"/>
      <c r="N37" s="126"/>
      <c r="O37" s="127"/>
      <c r="P37" s="18"/>
      <c r="Q37" s="126"/>
      <c r="R37" s="127"/>
      <c r="S37" s="126"/>
      <c r="T37" s="127"/>
    </row>
    <row r="38" spans="2:20" ht="12" customHeight="1">
      <c r="B38" s="128"/>
      <c r="C38" s="129"/>
      <c r="D38" s="126"/>
      <c r="E38" s="127"/>
      <c r="F38" s="18"/>
      <c r="G38" s="128"/>
      <c r="H38" s="129"/>
      <c r="I38" s="126"/>
      <c r="J38" s="127"/>
      <c r="K38" s="18"/>
      <c r="L38" s="128"/>
      <c r="M38" s="129"/>
      <c r="N38" s="126"/>
      <c r="O38" s="127"/>
      <c r="P38" s="18"/>
      <c r="Q38" s="128"/>
      <c r="R38" s="129"/>
      <c r="S38" s="126"/>
      <c r="T38" s="127"/>
    </row>
    <row r="39" spans="2:20" ht="12" customHeight="1">
      <c r="B39" s="11" t="s">
        <v>361</v>
      </c>
      <c r="C39" s="15">
        <v>0</v>
      </c>
      <c r="D39" s="204"/>
      <c r="E39" s="205"/>
      <c r="F39" s="18"/>
      <c r="G39" s="11" t="s">
        <v>361</v>
      </c>
      <c r="H39" s="15">
        <v>600</v>
      </c>
      <c r="I39" s="204"/>
      <c r="J39" s="205"/>
      <c r="K39" s="18"/>
      <c r="L39" s="11" t="s">
        <v>361</v>
      </c>
      <c r="M39" s="15">
        <v>300</v>
      </c>
      <c r="N39" s="204"/>
      <c r="O39" s="205"/>
      <c r="P39" s="18"/>
      <c r="Q39" s="11" t="s">
        <v>361</v>
      </c>
      <c r="R39" s="15">
        <v>1600</v>
      </c>
      <c r="S39" s="204"/>
      <c r="T39" s="205"/>
    </row>
    <row r="40" spans="2:20" ht="12" customHeight="1">
      <c r="B40" s="134"/>
      <c r="C40" s="135"/>
      <c r="D40" s="135"/>
      <c r="E40" s="136"/>
      <c r="F40" s="18"/>
      <c r="G40" s="134"/>
      <c r="H40" s="135"/>
      <c r="I40" s="135"/>
      <c r="J40" s="136"/>
      <c r="K40" s="18"/>
      <c r="L40" s="134" t="s">
        <v>1298</v>
      </c>
      <c r="M40" s="135"/>
      <c r="N40" s="135"/>
      <c r="O40" s="136"/>
      <c r="P40" s="18"/>
      <c r="Q40" s="134" t="s">
        <v>1299</v>
      </c>
      <c r="R40" s="135"/>
      <c r="S40" s="135"/>
      <c r="T40" s="136"/>
    </row>
    <row r="41" spans="2:20" ht="12" customHeight="1">
      <c r="B41" s="137"/>
      <c r="C41" s="138"/>
      <c r="D41" s="138"/>
      <c r="E41" s="139"/>
      <c r="F41" s="18"/>
      <c r="G41" s="137"/>
      <c r="H41" s="138"/>
      <c r="I41" s="138"/>
      <c r="J41" s="139"/>
      <c r="K41" s="18"/>
      <c r="L41" s="137"/>
      <c r="M41" s="138"/>
      <c r="N41" s="138"/>
      <c r="O41" s="139"/>
      <c r="P41" s="18"/>
      <c r="Q41" s="137"/>
      <c r="R41" s="138"/>
      <c r="S41" s="138"/>
      <c r="T41" s="139"/>
    </row>
    <row r="42" spans="2:20" ht="12" customHeight="1">
      <c r="B42" s="137"/>
      <c r="C42" s="138"/>
      <c r="D42" s="138"/>
      <c r="E42" s="139"/>
      <c r="F42" s="18"/>
      <c r="G42" s="137"/>
      <c r="H42" s="138"/>
      <c r="I42" s="138"/>
      <c r="J42" s="139"/>
      <c r="K42" s="18"/>
      <c r="L42" s="137"/>
      <c r="M42" s="138"/>
      <c r="N42" s="138"/>
      <c r="O42" s="139"/>
      <c r="P42" s="18"/>
      <c r="Q42" s="137"/>
      <c r="R42" s="138"/>
      <c r="S42" s="138"/>
      <c r="T42" s="139"/>
    </row>
    <row r="43" spans="2:20" ht="12" customHeight="1">
      <c r="B43" s="137"/>
      <c r="C43" s="138"/>
      <c r="D43" s="138"/>
      <c r="E43" s="139"/>
      <c r="F43" s="18"/>
      <c r="G43" s="137"/>
      <c r="H43" s="138"/>
      <c r="I43" s="138"/>
      <c r="J43" s="139"/>
      <c r="K43" s="18"/>
      <c r="L43" s="137"/>
      <c r="M43" s="138"/>
      <c r="N43" s="138"/>
      <c r="O43" s="139"/>
      <c r="P43" s="18"/>
      <c r="Q43" s="137"/>
      <c r="R43" s="138"/>
      <c r="S43" s="138"/>
      <c r="T43" s="139"/>
    </row>
    <row r="44" spans="2:20" ht="12" customHeight="1">
      <c r="B44" s="137"/>
      <c r="C44" s="138"/>
      <c r="D44" s="138"/>
      <c r="E44" s="139"/>
      <c r="F44" s="18"/>
      <c r="G44" s="137"/>
      <c r="H44" s="138"/>
      <c r="I44" s="138"/>
      <c r="J44" s="139"/>
      <c r="K44" s="18"/>
      <c r="L44" s="137"/>
      <c r="M44" s="138"/>
      <c r="N44" s="138"/>
      <c r="O44" s="139"/>
      <c r="P44" s="18"/>
      <c r="Q44" s="137"/>
      <c r="R44" s="138"/>
      <c r="S44" s="138"/>
      <c r="T44" s="139"/>
    </row>
    <row r="45" spans="2:20" ht="12" customHeight="1">
      <c r="B45" s="137"/>
      <c r="C45" s="138"/>
      <c r="D45" s="138"/>
      <c r="E45" s="139"/>
      <c r="F45" s="18"/>
      <c r="G45" s="137"/>
      <c r="H45" s="138"/>
      <c r="I45" s="138"/>
      <c r="J45" s="139"/>
      <c r="K45" s="18"/>
      <c r="L45" s="137"/>
      <c r="M45" s="138"/>
      <c r="N45" s="138"/>
      <c r="O45" s="139"/>
      <c r="P45" s="18"/>
      <c r="Q45" s="137"/>
      <c r="R45" s="138"/>
      <c r="S45" s="138"/>
      <c r="T45" s="139"/>
    </row>
    <row r="46" spans="2:20" ht="12" customHeight="1">
      <c r="B46" s="137"/>
      <c r="C46" s="138"/>
      <c r="D46" s="138"/>
      <c r="E46" s="139"/>
      <c r="F46" s="18"/>
      <c r="G46" s="137"/>
      <c r="H46" s="138"/>
      <c r="I46" s="138"/>
      <c r="J46" s="139"/>
      <c r="K46" s="18"/>
      <c r="L46" s="137"/>
      <c r="M46" s="138"/>
      <c r="N46" s="138"/>
      <c r="O46" s="139"/>
      <c r="P46" s="18"/>
      <c r="Q46" s="137"/>
      <c r="R46" s="138"/>
      <c r="S46" s="138"/>
      <c r="T46" s="139"/>
    </row>
    <row r="47" spans="2:20" ht="12" customHeight="1">
      <c r="B47" s="137"/>
      <c r="C47" s="138"/>
      <c r="D47" s="138"/>
      <c r="E47" s="139"/>
      <c r="F47" s="18"/>
      <c r="G47" s="137"/>
      <c r="H47" s="138"/>
      <c r="I47" s="138"/>
      <c r="J47" s="139"/>
      <c r="K47" s="18"/>
      <c r="L47" s="137"/>
      <c r="M47" s="138"/>
      <c r="N47" s="138"/>
      <c r="O47" s="139"/>
      <c r="P47" s="18"/>
      <c r="Q47" s="137"/>
      <c r="R47" s="138"/>
      <c r="S47" s="138"/>
      <c r="T47" s="139"/>
    </row>
    <row r="48" spans="2:20" ht="12" customHeight="1">
      <c r="B48" s="137"/>
      <c r="C48" s="138"/>
      <c r="D48" s="138"/>
      <c r="E48" s="139"/>
      <c r="F48" s="18"/>
      <c r="G48" s="137"/>
      <c r="H48" s="138"/>
      <c r="I48" s="138"/>
      <c r="J48" s="139"/>
      <c r="K48" s="18"/>
      <c r="L48" s="137"/>
      <c r="M48" s="138"/>
      <c r="N48" s="138"/>
      <c r="O48" s="139"/>
      <c r="P48" s="18"/>
      <c r="Q48" s="137"/>
      <c r="R48" s="138"/>
      <c r="S48" s="138"/>
      <c r="T48" s="139"/>
    </row>
    <row r="49" spans="2:20" ht="12" customHeight="1">
      <c r="B49" s="137"/>
      <c r="C49" s="138"/>
      <c r="D49" s="138"/>
      <c r="E49" s="139"/>
      <c r="F49" s="18"/>
      <c r="G49" s="137"/>
      <c r="H49" s="138"/>
      <c r="I49" s="138"/>
      <c r="J49" s="139"/>
      <c r="K49" s="18"/>
      <c r="L49" s="137"/>
      <c r="M49" s="138"/>
      <c r="N49" s="138"/>
      <c r="O49" s="139"/>
      <c r="P49" s="18"/>
      <c r="Q49" s="137"/>
      <c r="R49" s="138"/>
      <c r="S49" s="138"/>
      <c r="T49" s="139"/>
    </row>
    <row r="50" spans="2:20" ht="12" customHeight="1">
      <c r="B50" s="137"/>
      <c r="C50" s="138"/>
      <c r="D50" s="138"/>
      <c r="E50" s="139"/>
      <c r="F50" s="18"/>
      <c r="G50" s="137"/>
      <c r="H50" s="138"/>
      <c r="I50" s="138"/>
      <c r="J50" s="139"/>
      <c r="K50" s="18"/>
      <c r="L50" s="137"/>
      <c r="M50" s="138"/>
      <c r="N50" s="138"/>
      <c r="O50" s="139"/>
      <c r="P50" s="18"/>
      <c r="Q50" s="137"/>
      <c r="R50" s="138"/>
      <c r="S50" s="138"/>
      <c r="T50" s="139"/>
    </row>
    <row r="51" spans="2:20" ht="12" customHeight="1">
      <c r="B51" s="140" t="s">
        <v>1300</v>
      </c>
      <c r="C51" s="141"/>
      <c r="D51" s="141"/>
      <c r="E51" s="142"/>
      <c r="F51" s="18"/>
      <c r="G51" s="140" t="s">
        <v>1300</v>
      </c>
      <c r="H51" s="141"/>
      <c r="I51" s="141"/>
      <c r="J51" s="142"/>
      <c r="K51" s="18"/>
      <c r="L51" s="140" t="s">
        <v>390</v>
      </c>
      <c r="M51" s="141"/>
      <c r="N51" s="141"/>
      <c r="O51" s="142"/>
      <c r="P51" s="18"/>
      <c r="Q51" s="140" t="s">
        <v>701</v>
      </c>
      <c r="R51" s="141"/>
      <c r="S51" s="141"/>
      <c r="T51" s="142"/>
    </row>
    <row r="52" spans="2:20" ht="12" customHeight="1">
      <c r="B52" s="18"/>
      <c r="C52" s="18"/>
      <c r="D52" s="18"/>
      <c r="E52" s="18"/>
      <c r="F52" s="18"/>
      <c r="G52" s="18"/>
      <c r="H52" s="18"/>
      <c r="I52" s="18"/>
      <c r="J52" s="18"/>
      <c r="K52" s="18"/>
      <c r="L52" s="18"/>
      <c r="M52" s="18"/>
      <c r="N52" s="18"/>
      <c r="O52" s="18"/>
      <c r="P52" s="18"/>
      <c r="Q52" s="18"/>
      <c r="R52" s="18"/>
      <c r="S52" s="18"/>
      <c r="T52" s="18"/>
    </row>
    <row r="54" spans="2:20" ht="12" customHeight="1">
      <c r="B54" s="2" t="s">
        <v>343</v>
      </c>
      <c r="C54" s="20" t="s">
        <v>106</v>
      </c>
      <c r="D54" s="4" t="s">
        <v>1274</v>
      </c>
      <c r="E54" s="20" t="s">
        <v>1291</v>
      </c>
      <c r="F54" s="18"/>
      <c r="G54" s="2" t="s">
        <v>343</v>
      </c>
      <c r="H54" s="20" t="s">
        <v>155</v>
      </c>
      <c r="I54" s="4" t="s">
        <v>1274</v>
      </c>
      <c r="J54" s="20" t="s">
        <v>1301</v>
      </c>
      <c r="K54" s="18"/>
      <c r="L54" s="2" t="s">
        <v>343</v>
      </c>
      <c r="M54" s="20" t="s">
        <v>79</v>
      </c>
      <c r="N54" s="4" t="s">
        <v>1274</v>
      </c>
      <c r="O54" s="20" t="s">
        <v>1302</v>
      </c>
      <c r="P54" s="18"/>
      <c r="Q54" s="2" t="s">
        <v>343</v>
      </c>
      <c r="R54" s="20" t="s">
        <v>49</v>
      </c>
      <c r="S54" s="4" t="s">
        <v>1274</v>
      </c>
      <c r="T54" s="20" t="s">
        <v>1302</v>
      </c>
    </row>
    <row r="55" spans="2:20" ht="12" customHeight="1">
      <c r="B55" s="6" t="s">
        <v>1279</v>
      </c>
      <c r="C55" s="19" t="str">
        <f>IF(E55/15&lt;1,"",E55/15&amp;"D5")&amp;IF(E56/5&lt;1,"","+"&amp;INT(E56/5))</f>
        <v>8D5+60</v>
      </c>
      <c r="D55" s="8" t="s">
        <v>346</v>
      </c>
      <c r="E55" s="9">
        <v>120</v>
      </c>
      <c r="F55" s="18"/>
      <c r="G55" s="6" t="s">
        <v>1279</v>
      </c>
      <c r="H55" s="19" t="str">
        <f>IF(J55/15&lt;1,"",J55/15&amp;"D5")&amp;IF(J56/5&lt;1,"","+"&amp;INT(J56/5))</f>
        <v>25D5+40</v>
      </c>
      <c r="I55" s="8" t="s">
        <v>346</v>
      </c>
      <c r="J55" s="9">
        <v>375</v>
      </c>
      <c r="K55" s="18"/>
      <c r="L55" s="6" t="s">
        <v>1279</v>
      </c>
      <c r="M55" s="19" t="str">
        <f>IF(O55/15&lt;1,"",O55/15&amp;"D5")&amp;IF(O56/5&lt;1,"","+"&amp;INT(O56/5))</f>
        <v>20D5+12</v>
      </c>
      <c r="N55" s="8" t="s">
        <v>346</v>
      </c>
      <c r="O55" s="9">
        <v>300</v>
      </c>
      <c r="P55" s="18"/>
      <c r="Q55" s="6" t="s">
        <v>1279</v>
      </c>
      <c r="R55" s="19" t="str">
        <f>IF(T55/15&lt;1,"",T55/15&amp;"D5")&amp;IF(T56/5&lt;1,"","+"&amp;INT(T56/5))</f>
        <v>12D5+4</v>
      </c>
      <c r="S55" s="8" t="s">
        <v>346</v>
      </c>
      <c r="T55" s="9">
        <v>180</v>
      </c>
    </row>
    <row r="56" spans="2:20" ht="12" customHeight="1">
      <c r="B56" s="6" t="s">
        <v>347</v>
      </c>
      <c r="C56" s="7" t="str">
        <f>LOOKUP(C57,{0,201,401,601,901,1201,1501;"黑色","绿色","蓝色","紫色","红色","橙色","金色"})</f>
        <v>蓝色</v>
      </c>
      <c r="D56" s="8" t="s">
        <v>348</v>
      </c>
      <c r="E56" s="10">
        <v>300</v>
      </c>
      <c r="F56" s="18"/>
      <c r="G56" s="6" t="s">
        <v>347</v>
      </c>
      <c r="H56" s="7" t="str">
        <f>LOOKUP(H57,{0,201,401,601,901,1201,1501;"黑色","绿色","蓝色","紫色","红色","橙色","金色"})</f>
        <v>红色</v>
      </c>
      <c r="I56" s="8" t="s">
        <v>348</v>
      </c>
      <c r="J56" s="10">
        <v>200</v>
      </c>
      <c r="K56" s="18"/>
      <c r="L56" s="6" t="s">
        <v>347</v>
      </c>
      <c r="M56" s="7" t="str">
        <f>LOOKUP(M57,{0,201,401,601,901,1201,1501;"黑色","绿色","蓝色","紫色","红色","橙色","金色"})</f>
        <v>绿色</v>
      </c>
      <c r="N56" s="8" t="s">
        <v>348</v>
      </c>
      <c r="O56" s="10">
        <v>60</v>
      </c>
      <c r="P56" s="18"/>
      <c r="Q56" s="6" t="s">
        <v>347</v>
      </c>
      <c r="R56" s="7" t="str">
        <f>LOOKUP(R57,{0,201,401,601,901,1201,1501;"黑色","绿色","蓝色","紫色","红色","橙色","金色"})</f>
        <v>黑色</v>
      </c>
      <c r="S56" s="8" t="s">
        <v>348</v>
      </c>
      <c r="T56" s="10">
        <v>20</v>
      </c>
    </row>
    <row r="57" spans="2:20" ht="12" customHeight="1">
      <c r="B57" s="6" t="s">
        <v>349</v>
      </c>
      <c r="C57" s="7">
        <f>C65+E55</f>
        <v>420</v>
      </c>
      <c r="D57" s="8" t="s">
        <v>350</v>
      </c>
      <c r="E57" s="10">
        <v>20</v>
      </c>
      <c r="F57" s="18"/>
      <c r="G57" s="6" t="s">
        <v>349</v>
      </c>
      <c r="H57" s="7">
        <f>H65+J55</f>
        <v>1175</v>
      </c>
      <c r="I57" s="8" t="s">
        <v>350</v>
      </c>
      <c r="J57" s="10">
        <v>16</v>
      </c>
      <c r="K57" s="18"/>
      <c r="L57" s="6" t="s">
        <v>349</v>
      </c>
      <c r="M57" s="7">
        <f>M65+O55</f>
        <v>300</v>
      </c>
      <c r="N57" s="8" t="s">
        <v>350</v>
      </c>
      <c r="O57" s="10">
        <v>12</v>
      </c>
      <c r="P57" s="18"/>
      <c r="Q57" s="6" t="s">
        <v>349</v>
      </c>
      <c r="R57" s="7">
        <f>R65+T55</f>
        <v>180</v>
      </c>
      <c r="S57" s="8" t="s">
        <v>350</v>
      </c>
      <c r="T57" s="10">
        <v>8</v>
      </c>
    </row>
    <row r="58" spans="2:20" ht="12" customHeight="1">
      <c r="B58" s="11" t="s">
        <v>351</v>
      </c>
      <c r="C58" s="12">
        <f>C57*20</f>
        <v>8400</v>
      </c>
      <c r="D58" s="13" t="s">
        <v>352</v>
      </c>
      <c r="E58" s="14">
        <f>C57</f>
        <v>420</v>
      </c>
      <c r="F58" s="18"/>
      <c r="G58" s="11" t="s">
        <v>351</v>
      </c>
      <c r="H58" s="12">
        <f>H57*20</f>
        <v>23500</v>
      </c>
      <c r="I58" s="13" t="s">
        <v>352</v>
      </c>
      <c r="J58" s="14">
        <f>H57</f>
        <v>1175</v>
      </c>
      <c r="K58" s="18"/>
      <c r="L58" s="11" t="s">
        <v>351</v>
      </c>
      <c r="M58" s="12">
        <f>M57*20</f>
        <v>6000</v>
      </c>
      <c r="N58" s="13" t="s">
        <v>352</v>
      </c>
      <c r="O58" s="14">
        <f>M57</f>
        <v>300</v>
      </c>
      <c r="P58" s="18"/>
      <c r="Q58" s="11" t="s">
        <v>351</v>
      </c>
      <c r="R58" s="12">
        <f>R57*20</f>
        <v>3600</v>
      </c>
      <c r="S58" s="13" t="s">
        <v>352</v>
      </c>
      <c r="T58" s="14">
        <f>R57</f>
        <v>180</v>
      </c>
    </row>
    <row r="59" spans="2:20" ht="12" customHeight="1">
      <c r="B59" s="126" t="s">
        <v>1303</v>
      </c>
      <c r="C59" s="127"/>
      <c r="D59" s="126" t="s">
        <v>1304</v>
      </c>
      <c r="E59" s="127"/>
      <c r="F59" s="18"/>
      <c r="G59" s="126" t="s">
        <v>1305</v>
      </c>
      <c r="H59" s="127"/>
      <c r="I59" s="126" t="s">
        <v>1306</v>
      </c>
      <c r="J59" s="127"/>
      <c r="K59" s="18"/>
      <c r="L59" s="126" t="s">
        <v>357</v>
      </c>
      <c r="M59" s="127"/>
      <c r="N59" s="126" t="s">
        <v>1307</v>
      </c>
      <c r="O59" s="127"/>
      <c r="P59" s="18"/>
      <c r="Q59" s="126" t="s">
        <v>357</v>
      </c>
      <c r="R59" s="127"/>
      <c r="S59" s="126" t="s">
        <v>1308</v>
      </c>
      <c r="T59" s="127"/>
    </row>
    <row r="60" spans="2:20" ht="12" customHeight="1">
      <c r="B60" s="126"/>
      <c r="C60" s="127"/>
      <c r="D60" s="126"/>
      <c r="E60" s="127"/>
      <c r="F60" s="18"/>
      <c r="G60" s="126"/>
      <c r="H60" s="127"/>
      <c r="I60" s="126"/>
      <c r="J60" s="127"/>
      <c r="K60" s="18"/>
      <c r="L60" s="126"/>
      <c r="M60" s="127"/>
      <c r="N60" s="126"/>
      <c r="O60" s="127"/>
      <c r="P60" s="18"/>
      <c r="Q60" s="126"/>
      <c r="R60" s="127"/>
      <c r="S60" s="126"/>
      <c r="T60" s="127"/>
    </row>
    <row r="61" spans="2:20" ht="12" customHeight="1">
      <c r="B61" s="126"/>
      <c r="C61" s="127"/>
      <c r="D61" s="126"/>
      <c r="E61" s="127"/>
      <c r="F61" s="18"/>
      <c r="G61" s="126"/>
      <c r="H61" s="127"/>
      <c r="I61" s="126"/>
      <c r="J61" s="127"/>
      <c r="K61" s="18"/>
      <c r="L61" s="126"/>
      <c r="M61" s="127"/>
      <c r="N61" s="126"/>
      <c r="O61" s="127"/>
      <c r="P61" s="18"/>
      <c r="Q61" s="126"/>
      <c r="R61" s="127"/>
      <c r="S61" s="126"/>
      <c r="T61" s="127"/>
    </row>
    <row r="62" spans="2:20" ht="12" customHeight="1">
      <c r="B62" s="126"/>
      <c r="C62" s="127"/>
      <c r="D62" s="126"/>
      <c r="E62" s="127"/>
      <c r="F62" s="18"/>
      <c r="G62" s="126"/>
      <c r="H62" s="127"/>
      <c r="I62" s="126"/>
      <c r="J62" s="127"/>
      <c r="K62" s="18"/>
      <c r="L62" s="126"/>
      <c r="M62" s="127"/>
      <c r="N62" s="126"/>
      <c r="O62" s="127"/>
      <c r="P62" s="18"/>
      <c r="Q62" s="126"/>
      <c r="R62" s="127"/>
      <c r="S62" s="126"/>
      <c r="T62" s="127"/>
    </row>
    <row r="63" spans="2:20" ht="12" customHeight="1">
      <c r="B63" s="126"/>
      <c r="C63" s="127"/>
      <c r="D63" s="126"/>
      <c r="E63" s="127"/>
      <c r="F63" s="18"/>
      <c r="G63" s="126"/>
      <c r="H63" s="127"/>
      <c r="I63" s="126"/>
      <c r="J63" s="127"/>
      <c r="K63" s="18"/>
      <c r="L63" s="126"/>
      <c r="M63" s="127"/>
      <c r="N63" s="126"/>
      <c r="O63" s="127"/>
      <c r="P63" s="18"/>
      <c r="Q63" s="126"/>
      <c r="R63" s="127"/>
      <c r="S63" s="126"/>
      <c r="T63" s="127"/>
    </row>
    <row r="64" spans="2:20" ht="12" customHeight="1">
      <c r="B64" s="128"/>
      <c r="C64" s="129"/>
      <c r="D64" s="126"/>
      <c r="E64" s="127"/>
      <c r="F64" s="18"/>
      <c r="G64" s="128"/>
      <c r="H64" s="129"/>
      <c r="I64" s="126"/>
      <c r="J64" s="127"/>
      <c r="K64" s="18"/>
      <c r="L64" s="128"/>
      <c r="M64" s="129"/>
      <c r="N64" s="126"/>
      <c r="O64" s="127"/>
      <c r="P64" s="18"/>
      <c r="Q64" s="128"/>
      <c r="R64" s="129"/>
      <c r="S64" s="126"/>
      <c r="T64" s="127"/>
    </row>
    <row r="65" spans="2:20" ht="12" customHeight="1">
      <c r="B65" s="11" t="s">
        <v>361</v>
      </c>
      <c r="C65" s="15">
        <v>300</v>
      </c>
      <c r="D65" s="204"/>
      <c r="E65" s="205"/>
      <c r="F65" s="18"/>
      <c r="G65" s="11" t="s">
        <v>361</v>
      </c>
      <c r="H65" s="15">
        <v>800</v>
      </c>
      <c r="I65" s="204"/>
      <c r="J65" s="205"/>
      <c r="K65" s="18"/>
      <c r="L65" s="11" t="s">
        <v>361</v>
      </c>
      <c r="M65" s="15">
        <v>0</v>
      </c>
      <c r="N65" s="204"/>
      <c r="O65" s="205"/>
      <c r="P65" s="18"/>
      <c r="Q65" s="11" t="s">
        <v>361</v>
      </c>
      <c r="R65" s="15">
        <v>0</v>
      </c>
      <c r="S65" s="204"/>
      <c r="T65" s="205"/>
    </row>
    <row r="66" spans="2:20" ht="12" customHeight="1">
      <c r="B66" s="134" t="s">
        <v>1309</v>
      </c>
      <c r="C66" s="135"/>
      <c r="D66" s="135"/>
      <c r="E66" s="136"/>
      <c r="F66" s="18"/>
      <c r="G66" s="134" t="s">
        <v>1310</v>
      </c>
      <c r="H66" s="135"/>
      <c r="I66" s="135"/>
      <c r="J66" s="136"/>
      <c r="K66" s="18"/>
      <c r="L66" s="134" t="s">
        <v>1311</v>
      </c>
      <c r="M66" s="135"/>
      <c r="N66" s="135"/>
      <c r="O66" s="136"/>
      <c r="P66" s="18"/>
      <c r="Q66" s="134"/>
      <c r="R66" s="135"/>
      <c r="S66" s="135"/>
      <c r="T66" s="136"/>
    </row>
    <row r="67" spans="2:20" ht="12" customHeight="1">
      <c r="B67" s="137"/>
      <c r="C67" s="138"/>
      <c r="D67" s="138"/>
      <c r="E67" s="139"/>
      <c r="F67" s="18"/>
      <c r="G67" s="137"/>
      <c r="H67" s="138"/>
      <c r="I67" s="138"/>
      <c r="J67" s="139"/>
      <c r="K67" s="18"/>
      <c r="L67" s="137"/>
      <c r="M67" s="138"/>
      <c r="N67" s="138"/>
      <c r="O67" s="139"/>
      <c r="P67" s="18"/>
      <c r="Q67" s="137"/>
      <c r="R67" s="138"/>
      <c r="S67" s="138"/>
      <c r="T67" s="139"/>
    </row>
    <row r="68" spans="2:20" ht="12" customHeight="1">
      <c r="B68" s="137"/>
      <c r="C68" s="138"/>
      <c r="D68" s="138"/>
      <c r="E68" s="139"/>
      <c r="F68" s="18"/>
      <c r="G68" s="137"/>
      <c r="H68" s="138"/>
      <c r="I68" s="138"/>
      <c r="J68" s="139"/>
      <c r="K68" s="18"/>
      <c r="L68" s="137"/>
      <c r="M68" s="138"/>
      <c r="N68" s="138"/>
      <c r="O68" s="139"/>
      <c r="P68" s="18"/>
      <c r="Q68" s="137"/>
      <c r="R68" s="138"/>
      <c r="S68" s="138"/>
      <c r="T68" s="139"/>
    </row>
    <row r="69" spans="2:20" ht="12" customHeight="1">
      <c r="B69" s="137"/>
      <c r="C69" s="138"/>
      <c r="D69" s="138"/>
      <c r="E69" s="139"/>
      <c r="F69" s="18"/>
      <c r="G69" s="137"/>
      <c r="H69" s="138"/>
      <c r="I69" s="138"/>
      <c r="J69" s="139"/>
      <c r="K69" s="18"/>
      <c r="L69" s="137"/>
      <c r="M69" s="138"/>
      <c r="N69" s="138"/>
      <c r="O69" s="139"/>
      <c r="P69" s="18"/>
      <c r="Q69" s="137"/>
      <c r="R69" s="138"/>
      <c r="S69" s="138"/>
      <c r="T69" s="139"/>
    </row>
    <row r="70" spans="2:20" ht="12" customHeight="1">
      <c r="B70" s="137"/>
      <c r="C70" s="138"/>
      <c r="D70" s="138"/>
      <c r="E70" s="139"/>
      <c r="F70" s="18"/>
      <c r="G70" s="137"/>
      <c r="H70" s="138"/>
      <c r="I70" s="138"/>
      <c r="J70" s="139"/>
      <c r="K70" s="18"/>
      <c r="L70" s="137"/>
      <c r="M70" s="138"/>
      <c r="N70" s="138"/>
      <c r="O70" s="139"/>
      <c r="P70" s="18"/>
      <c r="Q70" s="137"/>
      <c r="R70" s="138"/>
      <c r="S70" s="138"/>
      <c r="T70" s="139"/>
    </row>
    <row r="71" spans="2:20" ht="12" customHeight="1">
      <c r="B71" s="137"/>
      <c r="C71" s="138"/>
      <c r="D71" s="138"/>
      <c r="E71" s="139"/>
      <c r="F71" s="18"/>
      <c r="G71" s="137"/>
      <c r="H71" s="138"/>
      <c r="I71" s="138"/>
      <c r="J71" s="139"/>
      <c r="K71" s="18"/>
      <c r="L71" s="137"/>
      <c r="M71" s="138"/>
      <c r="N71" s="138"/>
      <c r="O71" s="139"/>
      <c r="P71" s="18"/>
      <c r="Q71" s="137"/>
      <c r="R71" s="138"/>
      <c r="S71" s="138"/>
      <c r="T71" s="139"/>
    </row>
    <row r="72" spans="2:20" ht="12" customHeight="1">
      <c r="B72" s="137"/>
      <c r="C72" s="138"/>
      <c r="D72" s="138"/>
      <c r="E72" s="139"/>
      <c r="F72" s="18"/>
      <c r="G72" s="137"/>
      <c r="H72" s="138"/>
      <c r="I72" s="138"/>
      <c r="J72" s="139"/>
      <c r="K72" s="18"/>
      <c r="L72" s="137"/>
      <c r="M72" s="138"/>
      <c r="N72" s="138"/>
      <c r="O72" s="139"/>
      <c r="P72" s="18"/>
      <c r="Q72" s="137"/>
      <c r="R72" s="138"/>
      <c r="S72" s="138"/>
      <c r="T72" s="139"/>
    </row>
    <row r="73" spans="2:20" ht="12" customHeight="1">
      <c r="B73" s="137"/>
      <c r="C73" s="138"/>
      <c r="D73" s="138"/>
      <c r="E73" s="139"/>
      <c r="F73" s="18"/>
      <c r="G73" s="137"/>
      <c r="H73" s="138"/>
      <c r="I73" s="138"/>
      <c r="J73" s="139"/>
      <c r="K73" s="18"/>
      <c r="L73" s="137"/>
      <c r="M73" s="138"/>
      <c r="N73" s="138"/>
      <c r="O73" s="139"/>
      <c r="P73" s="18"/>
      <c r="Q73" s="137"/>
      <c r="R73" s="138"/>
      <c r="S73" s="138"/>
      <c r="T73" s="139"/>
    </row>
    <row r="74" spans="2:20" ht="12" customHeight="1">
      <c r="B74" s="137"/>
      <c r="C74" s="138"/>
      <c r="D74" s="138"/>
      <c r="E74" s="139"/>
      <c r="F74" s="18"/>
      <c r="G74" s="137"/>
      <c r="H74" s="138"/>
      <c r="I74" s="138"/>
      <c r="J74" s="139"/>
      <c r="K74" s="18"/>
      <c r="L74" s="137"/>
      <c r="M74" s="138"/>
      <c r="N74" s="138"/>
      <c r="O74" s="139"/>
      <c r="P74" s="18"/>
      <c r="Q74" s="137"/>
      <c r="R74" s="138"/>
      <c r="S74" s="138"/>
      <c r="T74" s="139"/>
    </row>
    <row r="75" spans="2:20" ht="12" customHeight="1">
      <c r="B75" s="137"/>
      <c r="C75" s="138"/>
      <c r="D75" s="138"/>
      <c r="E75" s="139"/>
      <c r="F75" s="18"/>
      <c r="G75" s="137"/>
      <c r="H75" s="138"/>
      <c r="I75" s="138"/>
      <c r="J75" s="139"/>
      <c r="K75" s="18"/>
      <c r="L75" s="137"/>
      <c r="M75" s="138"/>
      <c r="N75" s="138"/>
      <c r="O75" s="139"/>
      <c r="P75" s="18"/>
      <c r="Q75" s="137"/>
      <c r="R75" s="138"/>
      <c r="S75" s="138"/>
      <c r="T75" s="139"/>
    </row>
    <row r="76" spans="2:20" ht="12" customHeight="1">
      <c r="B76" s="137"/>
      <c r="C76" s="138"/>
      <c r="D76" s="138"/>
      <c r="E76" s="139"/>
      <c r="F76" s="18"/>
      <c r="G76" s="137"/>
      <c r="H76" s="138"/>
      <c r="I76" s="138"/>
      <c r="J76" s="139"/>
      <c r="K76" s="18"/>
      <c r="L76" s="137"/>
      <c r="M76" s="138"/>
      <c r="N76" s="138"/>
      <c r="O76" s="139"/>
      <c r="P76" s="18"/>
      <c r="Q76" s="137"/>
      <c r="R76" s="138"/>
      <c r="S76" s="138"/>
      <c r="T76" s="139"/>
    </row>
    <row r="77" spans="2:20" ht="12" customHeight="1">
      <c r="B77" s="140" t="s">
        <v>378</v>
      </c>
      <c r="C77" s="141"/>
      <c r="D77" s="141"/>
      <c r="E77" s="142"/>
      <c r="F77" s="18"/>
      <c r="G77" s="140" t="s">
        <v>1312</v>
      </c>
      <c r="H77" s="141"/>
      <c r="I77" s="141"/>
      <c r="J77" s="142"/>
      <c r="K77" s="18"/>
      <c r="L77" s="140" t="s">
        <v>1312</v>
      </c>
      <c r="M77" s="141"/>
      <c r="N77" s="141"/>
      <c r="O77" s="142"/>
      <c r="P77" s="18"/>
      <c r="Q77" s="140" t="s">
        <v>687</v>
      </c>
      <c r="R77" s="141"/>
      <c r="S77" s="141"/>
      <c r="T77" s="142"/>
    </row>
    <row r="78" spans="2:20" ht="12" customHeight="1">
      <c r="B78" s="18"/>
      <c r="C78" s="18"/>
      <c r="D78" s="18"/>
      <c r="E78" s="18"/>
      <c r="F78" s="18"/>
      <c r="G78" s="18"/>
      <c r="H78" s="18"/>
      <c r="I78" s="18"/>
      <c r="J78" s="18"/>
      <c r="K78" s="18"/>
      <c r="L78" s="18"/>
      <c r="M78" s="18"/>
      <c r="N78" s="18"/>
      <c r="O78" s="18"/>
      <c r="P78" s="18"/>
      <c r="Q78" s="18"/>
      <c r="R78" s="18"/>
      <c r="S78" s="18"/>
      <c r="T78" s="18"/>
    </row>
    <row r="79" spans="2:20" ht="12" customHeight="1">
      <c r="P79" s="18"/>
      <c r="Q79" s="18"/>
      <c r="R79" s="18"/>
      <c r="S79" s="18"/>
      <c r="T79" s="18"/>
    </row>
    <row r="80" spans="2:20" ht="12" customHeight="1">
      <c r="B80" s="2" t="s">
        <v>343</v>
      </c>
      <c r="C80" s="20" t="s">
        <v>88</v>
      </c>
      <c r="D80" s="4" t="s">
        <v>1274</v>
      </c>
      <c r="E80" s="20" t="s">
        <v>1302</v>
      </c>
      <c r="F80" s="18"/>
      <c r="G80" s="2" t="s">
        <v>343</v>
      </c>
      <c r="H80" s="16" t="s">
        <v>69</v>
      </c>
      <c r="I80" s="4" t="s">
        <v>1274</v>
      </c>
      <c r="J80" s="17" t="s">
        <v>1290</v>
      </c>
      <c r="K80" s="18"/>
      <c r="L80" s="2" t="s">
        <v>343</v>
      </c>
      <c r="M80" s="16" t="s">
        <v>39</v>
      </c>
      <c r="N80" s="4" t="s">
        <v>1274</v>
      </c>
      <c r="O80" s="17" t="s">
        <v>1290</v>
      </c>
      <c r="P80" s="18"/>
      <c r="Q80" s="2" t="s">
        <v>343</v>
      </c>
      <c r="R80" s="16" t="s">
        <v>97</v>
      </c>
      <c r="S80" s="4" t="s">
        <v>1274</v>
      </c>
      <c r="T80" s="17" t="s">
        <v>1290</v>
      </c>
    </row>
    <row r="81" spans="2:20" ht="12" customHeight="1">
      <c r="B81" s="6" t="s">
        <v>1279</v>
      </c>
      <c r="C81" s="19" t="str">
        <f>IF(E81/15&lt;1,"",E81/15&amp;"D5")&amp;IF(E82/5&lt;1,"","+"&amp;INT(E82/5))</f>
        <v>16D5+4</v>
      </c>
      <c r="D81" s="8" t="s">
        <v>346</v>
      </c>
      <c r="E81" s="9">
        <v>240</v>
      </c>
      <c r="F81" s="18"/>
      <c r="G81" s="6" t="s">
        <v>1279</v>
      </c>
      <c r="H81" s="19" t="str">
        <f>IF(J81/15&lt;1,"",J81/15&amp;"D5")&amp;IF(J82/5&lt;1,"","+"&amp;INT(J82/5))</f>
        <v>6D5+16</v>
      </c>
      <c r="I81" s="8" t="s">
        <v>346</v>
      </c>
      <c r="J81" s="9">
        <v>90</v>
      </c>
      <c r="K81" s="18"/>
      <c r="L81" s="6" t="s">
        <v>1279</v>
      </c>
      <c r="M81" s="19" t="str">
        <f>IF(O81/15&lt;1,"",O81/15&amp;"D5")&amp;IF(O82/5&lt;1,"","+"&amp;INT(O82/5))</f>
        <v>10D5+12</v>
      </c>
      <c r="N81" s="8" t="s">
        <v>346</v>
      </c>
      <c r="O81" s="9">
        <v>150</v>
      </c>
      <c r="P81" s="18"/>
      <c r="Q81" s="6" t="s">
        <v>1279</v>
      </c>
      <c r="R81" s="19" t="str">
        <f>IF(T81/15&lt;1,"",T81/15&amp;"D5")&amp;IF(T82/5&lt;1,"","+"&amp;INT(T82/5))</f>
        <v>20D5+60</v>
      </c>
      <c r="S81" s="8" t="s">
        <v>346</v>
      </c>
      <c r="T81" s="9">
        <v>300</v>
      </c>
    </row>
    <row r="82" spans="2:20" ht="12" customHeight="1">
      <c r="B82" s="6" t="s">
        <v>347</v>
      </c>
      <c r="C82" s="7" t="str">
        <f>LOOKUP(C83,{0,201,401,601,901,1201,1501;"黑色","绿色","蓝色","紫色","红色","橙色","金色"})</f>
        <v>绿色</v>
      </c>
      <c r="D82" s="8" t="s">
        <v>348</v>
      </c>
      <c r="E82" s="10">
        <v>20</v>
      </c>
      <c r="F82" s="18"/>
      <c r="G82" s="6" t="s">
        <v>347</v>
      </c>
      <c r="H82" s="7" t="str">
        <f>LOOKUP(H83,{0,201,401,601,901,1201,1501;"黑色","绿色","蓝色","紫色","红色","橙色","金色"})</f>
        <v>绿色</v>
      </c>
      <c r="I82" s="8" t="s">
        <v>348</v>
      </c>
      <c r="J82" s="10">
        <v>80</v>
      </c>
      <c r="K82" s="18"/>
      <c r="L82" s="6" t="s">
        <v>347</v>
      </c>
      <c r="M82" s="7" t="str">
        <f>LOOKUP(M83,{0,201,401,601,901,1201,1501;"黑色","绿色","蓝色","紫色","红色","橙色","金色"})</f>
        <v>黑色</v>
      </c>
      <c r="N82" s="8" t="s">
        <v>348</v>
      </c>
      <c r="O82" s="10">
        <v>60</v>
      </c>
      <c r="P82" s="18"/>
      <c r="Q82" s="6" t="s">
        <v>347</v>
      </c>
      <c r="R82" s="7" t="str">
        <f>LOOKUP(R83,{0,201,401,601,901,1201,1501;"黑色","绿色","蓝色","紫色","红色","橙色","金色"})</f>
        <v>绿色</v>
      </c>
      <c r="S82" s="8" t="s">
        <v>348</v>
      </c>
      <c r="T82" s="10">
        <v>300</v>
      </c>
    </row>
    <row r="83" spans="2:20" ht="12" customHeight="1">
      <c r="B83" s="6" t="s">
        <v>349</v>
      </c>
      <c r="C83" s="7">
        <f>C91+E81</f>
        <v>390</v>
      </c>
      <c r="D83" s="8" t="s">
        <v>350</v>
      </c>
      <c r="E83" s="10">
        <v>8</v>
      </c>
      <c r="F83" s="18"/>
      <c r="G83" s="6" t="s">
        <v>349</v>
      </c>
      <c r="H83" s="7">
        <f>H91+J81</f>
        <v>290</v>
      </c>
      <c r="I83" s="8" t="s">
        <v>350</v>
      </c>
      <c r="J83" s="10">
        <v>15</v>
      </c>
      <c r="K83" s="18"/>
      <c r="L83" s="6" t="s">
        <v>349</v>
      </c>
      <c r="M83" s="7">
        <f>M91+O81</f>
        <v>150</v>
      </c>
      <c r="N83" s="8" t="s">
        <v>350</v>
      </c>
      <c r="O83" s="10">
        <v>15</v>
      </c>
      <c r="P83" s="18"/>
      <c r="Q83" s="6" t="s">
        <v>349</v>
      </c>
      <c r="R83" s="7">
        <f>R91+T81</f>
        <v>400</v>
      </c>
      <c r="S83" s="8" t="s">
        <v>350</v>
      </c>
      <c r="T83" s="10">
        <v>40</v>
      </c>
    </row>
    <row r="84" spans="2:20" ht="12" customHeight="1">
      <c r="B84" s="11" t="s">
        <v>351</v>
      </c>
      <c r="C84" s="12">
        <f>C83*20</f>
        <v>7800</v>
      </c>
      <c r="D84" s="13" t="s">
        <v>352</v>
      </c>
      <c r="E84" s="14">
        <f>C83</f>
        <v>390</v>
      </c>
      <c r="F84" s="18"/>
      <c r="G84" s="11" t="s">
        <v>351</v>
      </c>
      <c r="H84" s="12">
        <f>H83*20</f>
        <v>5800</v>
      </c>
      <c r="I84" s="13" t="s">
        <v>352</v>
      </c>
      <c r="J84" s="14">
        <f>H83</f>
        <v>290</v>
      </c>
      <c r="K84" s="18"/>
      <c r="L84" s="11" t="s">
        <v>351</v>
      </c>
      <c r="M84" s="12">
        <f>M83*20</f>
        <v>3000</v>
      </c>
      <c r="N84" s="13" t="s">
        <v>352</v>
      </c>
      <c r="O84" s="14">
        <f>M83</f>
        <v>150</v>
      </c>
      <c r="P84" s="18"/>
      <c r="Q84" s="11" t="s">
        <v>351</v>
      </c>
      <c r="R84" s="12">
        <f>R83*20</f>
        <v>8000</v>
      </c>
      <c r="S84" s="13" t="s">
        <v>352</v>
      </c>
      <c r="T84" s="14">
        <f>R83</f>
        <v>400</v>
      </c>
    </row>
    <row r="85" spans="2:20" ht="12" customHeight="1">
      <c r="B85" s="126" t="s">
        <v>1313</v>
      </c>
      <c r="C85" s="127"/>
      <c r="D85" s="126" t="s">
        <v>1314</v>
      </c>
      <c r="E85" s="127"/>
      <c r="F85" s="18"/>
      <c r="G85" s="126" t="s">
        <v>1315</v>
      </c>
      <c r="H85" s="127"/>
      <c r="I85" s="126" t="s">
        <v>1316</v>
      </c>
      <c r="J85" s="127"/>
      <c r="K85" s="18"/>
      <c r="L85" s="126" t="s">
        <v>357</v>
      </c>
      <c r="M85" s="127"/>
      <c r="N85" s="126" t="s">
        <v>1317</v>
      </c>
      <c r="O85" s="127"/>
      <c r="P85" s="18"/>
      <c r="Q85" s="126" t="s">
        <v>1318</v>
      </c>
      <c r="R85" s="127"/>
      <c r="S85" s="126" t="s">
        <v>1319</v>
      </c>
      <c r="T85" s="127"/>
    </row>
    <row r="86" spans="2:20" ht="12" customHeight="1">
      <c r="B86" s="126"/>
      <c r="C86" s="127"/>
      <c r="D86" s="126"/>
      <c r="E86" s="127"/>
      <c r="F86" s="18"/>
      <c r="G86" s="126"/>
      <c r="H86" s="127"/>
      <c r="I86" s="126"/>
      <c r="J86" s="127"/>
      <c r="K86" s="18"/>
      <c r="L86" s="126"/>
      <c r="M86" s="127"/>
      <c r="N86" s="126"/>
      <c r="O86" s="127"/>
      <c r="P86" s="18"/>
      <c r="Q86" s="126"/>
      <c r="R86" s="127"/>
      <c r="S86" s="126"/>
      <c r="T86" s="127"/>
    </row>
    <row r="87" spans="2:20" ht="12" customHeight="1">
      <c r="B87" s="126"/>
      <c r="C87" s="127"/>
      <c r="D87" s="126"/>
      <c r="E87" s="127"/>
      <c r="F87" s="18"/>
      <c r="G87" s="126"/>
      <c r="H87" s="127"/>
      <c r="I87" s="126"/>
      <c r="J87" s="127"/>
      <c r="K87" s="18"/>
      <c r="L87" s="126"/>
      <c r="M87" s="127"/>
      <c r="N87" s="126"/>
      <c r="O87" s="127"/>
      <c r="P87" s="18"/>
      <c r="Q87" s="126"/>
      <c r="R87" s="127"/>
      <c r="S87" s="126"/>
      <c r="T87" s="127"/>
    </row>
    <row r="88" spans="2:20" ht="12" customHeight="1">
      <c r="B88" s="126"/>
      <c r="C88" s="127"/>
      <c r="D88" s="126"/>
      <c r="E88" s="127"/>
      <c r="F88" s="18"/>
      <c r="G88" s="126"/>
      <c r="H88" s="127"/>
      <c r="I88" s="126"/>
      <c r="J88" s="127"/>
      <c r="K88" s="18"/>
      <c r="L88" s="126"/>
      <c r="M88" s="127"/>
      <c r="N88" s="126"/>
      <c r="O88" s="127"/>
      <c r="P88" s="18"/>
      <c r="Q88" s="126"/>
      <c r="R88" s="127"/>
      <c r="S88" s="126"/>
      <c r="T88" s="127"/>
    </row>
    <row r="89" spans="2:20" ht="12" customHeight="1">
      <c r="B89" s="126"/>
      <c r="C89" s="127"/>
      <c r="D89" s="126"/>
      <c r="E89" s="127"/>
      <c r="F89" s="18"/>
      <c r="G89" s="126"/>
      <c r="H89" s="127"/>
      <c r="I89" s="126"/>
      <c r="J89" s="127"/>
      <c r="K89" s="18"/>
      <c r="L89" s="126"/>
      <c r="M89" s="127"/>
      <c r="N89" s="126"/>
      <c r="O89" s="127"/>
      <c r="P89" s="18"/>
      <c r="Q89" s="126"/>
      <c r="R89" s="127"/>
      <c r="S89" s="126"/>
      <c r="T89" s="127"/>
    </row>
    <row r="90" spans="2:20" ht="12" customHeight="1">
      <c r="B90" s="128"/>
      <c r="C90" s="129"/>
      <c r="D90" s="126"/>
      <c r="E90" s="127"/>
      <c r="F90" s="18"/>
      <c r="G90" s="128"/>
      <c r="H90" s="129"/>
      <c r="I90" s="126"/>
      <c r="J90" s="127"/>
      <c r="K90" s="18"/>
      <c r="L90" s="128"/>
      <c r="M90" s="129"/>
      <c r="N90" s="126"/>
      <c r="O90" s="127"/>
      <c r="P90" s="18"/>
      <c r="Q90" s="128"/>
      <c r="R90" s="129"/>
      <c r="S90" s="126"/>
      <c r="T90" s="127"/>
    </row>
    <row r="91" spans="2:20" ht="12" customHeight="1">
      <c r="B91" s="11" t="s">
        <v>361</v>
      </c>
      <c r="C91" s="15">
        <v>150</v>
      </c>
      <c r="D91" s="204"/>
      <c r="E91" s="205"/>
      <c r="F91" s="18"/>
      <c r="G91" s="11" t="s">
        <v>361</v>
      </c>
      <c r="H91" s="15">
        <v>200</v>
      </c>
      <c r="I91" s="204"/>
      <c r="J91" s="205"/>
      <c r="K91" s="18"/>
      <c r="L91" s="11" t="s">
        <v>361</v>
      </c>
      <c r="M91" s="15">
        <v>0</v>
      </c>
      <c r="N91" s="204"/>
      <c r="O91" s="205"/>
      <c r="P91" s="18"/>
      <c r="Q91" s="11" t="s">
        <v>361</v>
      </c>
      <c r="R91" s="15">
        <v>100</v>
      </c>
      <c r="S91" s="204"/>
      <c r="T91" s="205"/>
    </row>
    <row r="92" spans="2:20" ht="12" customHeight="1">
      <c r="B92" s="134"/>
      <c r="C92" s="135"/>
      <c r="D92" s="135"/>
      <c r="E92" s="136"/>
      <c r="F92" s="18"/>
      <c r="G92" s="134" t="s">
        <v>1320</v>
      </c>
      <c r="H92" s="135"/>
      <c r="I92" s="135"/>
      <c r="J92" s="136"/>
      <c r="K92" s="18"/>
      <c r="L92" s="134" t="s">
        <v>1321</v>
      </c>
      <c r="M92" s="135"/>
      <c r="N92" s="135"/>
      <c r="O92" s="136"/>
      <c r="P92" s="18"/>
      <c r="Q92" s="134" t="s">
        <v>1322</v>
      </c>
      <c r="R92" s="135"/>
      <c r="S92" s="135"/>
      <c r="T92" s="136"/>
    </row>
    <row r="93" spans="2:20" ht="12" customHeight="1">
      <c r="B93" s="137"/>
      <c r="C93" s="138"/>
      <c r="D93" s="138"/>
      <c r="E93" s="139"/>
      <c r="F93" s="18"/>
      <c r="G93" s="137"/>
      <c r="H93" s="138"/>
      <c r="I93" s="138"/>
      <c r="J93" s="139"/>
      <c r="K93" s="18"/>
      <c r="L93" s="137"/>
      <c r="M93" s="138"/>
      <c r="N93" s="138"/>
      <c r="O93" s="139"/>
      <c r="P93" s="18"/>
      <c r="Q93" s="137"/>
      <c r="R93" s="138"/>
      <c r="S93" s="138"/>
      <c r="T93" s="139"/>
    </row>
    <row r="94" spans="2:20" ht="12" customHeight="1">
      <c r="B94" s="137"/>
      <c r="C94" s="138"/>
      <c r="D94" s="138"/>
      <c r="E94" s="139"/>
      <c r="F94" s="18"/>
      <c r="G94" s="137"/>
      <c r="H94" s="138"/>
      <c r="I94" s="138"/>
      <c r="J94" s="139"/>
      <c r="K94" s="18"/>
      <c r="L94" s="137"/>
      <c r="M94" s="138"/>
      <c r="N94" s="138"/>
      <c r="O94" s="139"/>
      <c r="P94" s="18"/>
      <c r="Q94" s="137"/>
      <c r="R94" s="138"/>
      <c r="S94" s="138"/>
      <c r="T94" s="139"/>
    </row>
    <row r="95" spans="2:20" ht="12" customHeight="1">
      <c r="B95" s="137"/>
      <c r="C95" s="138"/>
      <c r="D95" s="138"/>
      <c r="E95" s="139"/>
      <c r="F95" s="18"/>
      <c r="G95" s="137"/>
      <c r="H95" s="138"/>
      <c r="I95" s="138"/>
      <c r="J95" s="139"/>
      <c r="K95" s="18"/>
      <c r="L95" s="137"/>
      <c r="M95" s="138"/>
      <c r="N95" s="138"/>
      <c r="O95" s="139"/>
      <c r="P95" s="18"/>
      <c r="Q95" s="137"/>
      <c r="R95" s="138"/>
      <c r="S95" s="138"/>
      <c r="T95" s="139"/>
    </row>
    <row r="96" spans="2:20" ht="12" customHeight="1">
      <c r="B96" s="137"/>
      <c r="C96" s="138"/>
      <c r="D96" s="138"/>
      <c r="E96" s="139"/>
      <c r="F96" s="18"/>
      <c r="G96" s="137"/>
      <c r="H96" s="138"/>
      <c r="I96" s="138"/>
      <c r="J96" s="139"/>
      <c r="K96" s="18"/>
      <c r="L96" s="137"/>
      <c r="M96" s="138"/>
      <c r="N96" s="138"/>
      <c r="O96" s="139"/>
      <c r="P96" s="18"/>
      <c r="Q96" s="137"/>
      <c r="R96" s="138"/>
      <c r="S96" s="138"/>
      <c r="T96" s="139"/>
    </row>
    <row r="97" spans="2:20" ht="12" customHeight="1">
      <c r="B97" s="137"/>
      <c r="C97" s="138"/>
      <c r="D97" s="138"/>
      <c r="E97" s="139"/>
      <c r="F97" s="18"/>
      <c r="G97" s="137"/>
      <c r="H97" s="138"/>
      <c r="I97" s="138"/>
      <c r="J97" s="139"/>
      <c r="K97" s="18"/>
      <c r="L97" s="137"/>
      <c r="M97" s="138"/>
      <c r="N97" s="138"/>
      <c r="O97" s="139"/>
      <c r="P97" s="18"/>
      <c r="Q97" s="137"/>
      <c r="R97" s="138"/>
      <c r="S97" s="138"/>
      <c r="T97" s="139"/>
    </row>
    <row r="98" spans="2:20" ht="12" customHeight="1">
      <c r="B98" s="137"/>
      <c r="C98" s="138"/>
      <c r="D98" s="138"/>
      <c r="E98" s="139"/>
      <c r="F98" s="18"/>
      <c r="G98" s="137"/>
      <c r="H98" s="138"/>
      <c r="I98" s="138"/>
      <c r="J98" s="139"/>
      <c r="K98" s="18"/>
      <c r="L98" s="137"/>
      <c r="M98" s="138"/>
      <c r="N98" s="138"/>
      <c r="O98" s="139"/>
      <c r="P98" s="18"/>
      <c r="Q98" s="137"/>
      <c r="R98" s="138"/>
      <c r="S98" s="138"/>
      <c r="T98" s="139"/>
    </row>
    <row r="99" spans="2:20" ht="12" customHeight="1">
      <c r="B99" s="137"/>
      <c r="C99" s="138"/>
      <c r="D99" s="138"/>
      <c r="E99" s="139"/>
      <c r="F99" s="18"/>
      <c r="G99" s="137"/>
      <c r="H99" s="138"/>
      <c r="I99" s="138"/>
      <c r="J99" s="139"/>
      <c r="K99" s="18"/>
      <c r="L99" s="137"/>
      <c r="M99" s="138"/>
      <c r="N99" s="138"/>
      <c r="O99" s="139"/>
      <c r="P99" s="18"/>
      <c r="Q99" s="137"/>
      <c r="R99" s="138"/>
      <c r="S99" s="138"/>
      <c r="T99" s="139"/>
    </row>
    <row r="100" spans="2:20" ht="12" customHeight="1">
      <c r="B100" s="137"/>
      <c r="C100" s="138"/>
      <c r="D100" s="138"/>
      <c r="E100" s="139"/>
      <c r="F100" s="18"/>
      <c r="G100" s="137"/>
      <c r="H100" s="138"/>
      <c r="I100" s="138"/>
      <c r="J100" s="139"/>
      <c r="K100" s="18"/>
      <c r="L100" s="137"/>
      <c r="M100" s="138"/>
      <c r="N100" s="138"/>
      <c r="O100" s="139"/>
      <c r="P100" s="18"/>
      <c r="Q100" s="137"/>
      <c r="R100" s="138"/>
      <c r="S100" s="138"/>
      <c r="T100" s="139"/>
    </row>
    <row r="101" spans="2:20" ht="12" customHeight="1">
      <c r="B101" s="137"/>
      <c r="C101" s="138"/>
      <c r="D101" s="138"/>
      <c r="E101" s="139"/>
      <c r="F101" s="18"/>
      <c r="G101" s="137"/>
      <c r="H101" s="138"/>
      <c r="I101" s="138"/>
      <c r="J101" s="139"/>
      <c r="K101" s="18"/>
      <c r="L101" s="137"/>
      <c r="M101" s="138"/>
      <c r="N101" s="138"/>
      <c r="O101" s="139"/>
      <c r="P101" s="18"/>
      <c r="Q101" s="137"/>
      <c r="R101" s="138"/>
      <c r="S101" s="138"/>
      <c r="T101" s="139"/>
    </row>
    <row r="102" spans="2:20" ht="12" customHeight="1">
      <c r="B102" s="137"/>
      <c r="C102" s="138"/>
      <c r="D102" s="138"/>
      <c r="E102" s="139"/>
      <c r="F102" s="18"/>
      <c r="G102" s="137"/>
      <c r="H102" s="138"/>
      <c r="I102" s="138"/>
      <c r="J102" s="139"/>
      <c r="K102" s="18"/>
      <c r="L102" s="137"/>
      <c r="M102" s="138"/>
      <c r="N102" s="138"/>
      <c r="O102" s="139"/>
      <c r="P102" s="18"/>
      <c r="Q102" s="137"/>
      <c r="R102" s="138"/>
      <c r="S102" s="138"/>
      <c r="T102" s="139"/>
    </row>
    <row r="103" spans="2:20" ht="12" customHeight="1">
      <c r="B103" s="140" t="s">
        <v>1323</v>
      </c>
      <c r="C103" s="141"/>
      <c r="D103" s="141"/>
      <c r="E103" s="142"/>
      <c r="F103" s="18"/>
      <c r="G103" s="140" t="s">
        <v>407</v>
      </c>
      <c r="H103" s="141"/>
      <c r="I103" s="141"/>
      <c r="J103" s="142"/>
      <c r="K103" s="18"/>
      <c r="L103" s="140" t="s">
        <v>407</v>
      </c>
      <c r="M103" s="141"/>
      <c r="N103" s="141"/>
      <c r="O103" s="142"/>
      <c r="Q103" s="140" t="s">
        <v>407</v>
      </c>
      <c r="R103" s="141"/>
      <c r="S103" s="141"/>
      <c r="T103" s="142"/>
    </row>
    <row r="106" spans="2:20" ht="12" customHeight="1">
      <c r="B106" s="2" t="s">
        <v>343</v>
      </c>
      <c r="C106" s="16" t="s">
        <v>169</v>
      </c>
      <c r="D106" s="4" t="s">
        <v>1274</v>
      </c>
      <c r="E106" s="17" t="s">
        <v>1324</v>
      </c>
      <c r="G106" s="22" t="s">
        <v>343</v>
      </c>
      <c r="H106" s="23" t="s">
        <v>162</v>
      </c>
      <c r="I106" s="29" t="s">
        <v>1274</v>
      </c>
      <c r="J106" s="30" t="s">
        <v>1325</v>
      </c>
      <c r="L106" s="22" t="s">
        <v>343</v>
      </c>
      <c r="M106" s="31" t="s">
        <v>124</v>
      </c>
      <c r="N106" s="29" t="s">
        <v>1274</v>
      </c>
      <c r="O106" s="32" t="s">
        <v>1326</v>
      </c>
    </row>
    <row r="107" spans="2:20" ht="12" customHeight="1">
      <c r="B107" s="6" t="s">
        <v>1279</v>
      </c>
      <c r="C107" s="19" t="str">
        <f>IF(E107/15&lt;1,"",E107/15&amp;"D5")&amp;IF(E108/5&lt;1,"","+"&amp;INT(E108/5))</f>
        <v>30D5+150</v>
      </c>
      <c r="D107" s="8" t="s">
        <v>346</v>
      </c>
      <c r="E107" s="9">
        <v>450</v>
      </c>
      <c r="G107" s="24" t="s">
        <v>1279</v>
      </c>
      <c r="H107" s="25" t="str">
        <f>IF(J107/15&lt;1,"",J107/15+18&amp;"D5")&amp;IF(J108/5&lt;1,"","+"&amp;INT(J108/5))</f>
        <v>48D5+200</v>
      </c>
      <c r="I107" s="33" t="s">
        <v>346</v>
      </c>
      <c r="J107" s="34">
        <v>450</v>
      </c>
      <c r="L107" s="24" t="s">
        <v>1279</v>
      </c>
      <c r="M107" s="25" t="str">
        <f>IF(O107/15&lt;1,"",O107/15&amp;"D5")&amp;IF(O108/5&lt;1,"","+"&amp;INT(O108/5))</f>
        <v>30D5+30</v>
      </c>
      <c r="N107" s="33" t="s">
        <v>346</v>
      </c>
      <c r="O107" s="35">
        <v>450</v>
      </c>
    </row>
    <row r="108" spans="2:20" ht="12" customHeight="1">
      <c r="B108" s="6" t="s">
        <v>347</v>
      </c>
      <c r="C108" s="21" t="str">
        <f>LOOKUP(C109,{0,201,401,601,901,1201,1501;"黑色","绿色","蓝色","紫色","红色","橙色","金色"})</f>
        <v>金色</v>
      </c>
      <c r="D108" s="8" t="s">
        <v>348</v>
      </c>
      <c r="E108" s="10">
        <v>750</v>
      </c>
      <c r="G108" s="24" t="s">
        <v>347</v>
      </c>
      <c r="H108" s="21" t="str">
        <f>LOOKUP(H109,{0,201,401,601,901,1201,1501;"黑色","绿色","蓝色","紫色","红色","橙色","金色"})</f>
        <v>橙色</v>
      </c>
      <c r="I108" s="33" t="s">
        <v>348</v>
      </c>
      <c r="J108" s="36">
        <v>1000</v>
      </c>
      <c r="L108" s="24" t="s">
        <v>347</v>
      </c>
      <c r="M108" s="37" t="str">
        <f>LOOKUP(M109,{0,201,401,601,901,1201,1501;"黑色","绿色","蓝色","紫色","红色","橙色","金色"})</f>
        <v>蓝色</v>
      </c>
      <c r="N108" s="33" t="s">
        <v>348</v>
      </c>
      <c r="O108" s="38">
        <v>150</v>
      </c>
    </row>
    <row r="109" spans="2:20" ht="12" customHeight="1">
      <c r="B109" s="6" t="s">
        <v>349</v>
      </c>
      <c r="C109" s="7">
        <f>C117+E107</f>
        <v>1650</v>
      </c>
      <c r="D109" s="8" t="s">
        <v>350</v>
      </c>
      <c r="E109" s="10">
        <v>80</v>
      </c>
      <c r="G109" s="24" t="s">
        <v>349</v>
      </c>
      <c r="H109" s="21">
        <f>H117+J107</f>
        <v>1300</v>
      </c>
      <c r="I109" s="33" t="s">
        <v>350</v>
      </c>
      <c r="J109" s="36">
        <v>100</v>
      </c>
      <c r="L109" s="24" t="s">
        <v>349</v>
      </c>
      <c r="M109" s="21">
        <f>M117+O107</f>
        <v>450</v>
      </c>
      <c r="N109" s="33" t="s">
        <v>350</v>
      </c>
      <c r="O109" s="38">
        <v>150</v>
      </c>
    </row>
    <row r="110" spans="2:20" ht="12" customHeight="1">
      <c r="B110" s="11" t="s">
        <v>351</v>
      </c>
      <c r="C110" s="12">
        <f>C109*20</f>
        <v>33000</v>
      </c>
      <c r="D110" s="13" t="s">
        <v>352</v>
      </c>
      <c r="E110" s="14">
        <f>C109</f>
        <v>1650</v>
      </c>
      <c r="G110" s="26" t="s">
        <v>351</v>
      </c>
      <c r="H110" s="27">
        <f>H109*20</f>
        <v>26000</v>
      </c>
      <c r="I110" s="39" t="s">
        <v>352</v>
      </c>
      <c r="J110" s="40">
        <f>H109</f>
        <v>1300</v>
      </c>
      <c r="L110" s="26" t="s">
        <v>351</v>
      </c>
      <c r="M110" s="27">
        <f>M109*20</f>
        <v>9000</v>
      </c>
      <c r="N110" s="39" t="s">
        <v>352</v>
      </c>
      <c r="O110" s="40">
        <f>M109</f>
        <v>450</v>
      </c>
    </row>
    <row r="111" spans="2:20" ht="12" customHeight="1">
      <c r="B111" s="126" t="s">
        <v>1327</v>
      </c>
      <c r="C111" s="127"/>
      <c r="D111" s="126" t="s">
        <v>1328</v>
      </c>
      <c r="E111" s="127"/>
      <c r="G111" s="126" t="s">
        <v>1329</v>
      </c>
      <c r="H111" s="127"/>
      <c r="I111" s="126" t="s">
        <v>1330</v>
      </c>
      <c r="J111" s="127"/>
      <c r="L111" s="126" t="s">
        <v>1331</v>
      </c>
      <c r="M111" s="127"/>
      <c r="N111" s="126" t="s">
        <v>1332</v>
      </c>
      <c r="O111" s="127"/>
    </row>
    <row r="112" spans="2:20" ht="12" customHeight="1">
      <c r="B112" s="126"/>
      <c r="C112" s="127"/>
      <c r="D112" s="126"/>
      <c r="E112" s="127"/>
      <c r="G112" s="126"/>
      <c r="H112" s="127"/>
      <c r="I112" s="126"/>
      <c r="J112" s="127"/>
      <c r="L112" s="126"/>
      <c r="M112" s="127"/>
      <c r="N112" s="126"/>
      <c r="O112" s="127"/>
    </row>
    <row r="113" spans="2:15" ht="12" customHeight="1">
      <c r="B113" s="126"/>
      <c r="C113" s="127"/>
      <c r="D113" s="126"/>
      <c r="E113" s="127"/>
      <c r="G113" s="126"/>
      <c r="H113" s="127"/>
      <c r="I113" s="126"/>
      <c r="J113" s="127"/>
      <c r="L113" s="126"/>
      <c r="M113" s="127"/>
      <c r="N113" s="126"/>
      <c r="O113" s="127"/>
    </row>
    <row r="114" spans="2:15" ht="12" customHeight="1">
      <c r="B114" s="126"/>
      <c r="C114" s="127"/>
      <c r="D114" s="126"/>
      <c r="E114" s="127"/>
      <c r="G114" s="126"/>
      <c r="H114" s="127"/>
      <c r="I114" s="126"/>
      <c r="J114" s="127"/>
      <c r="L114" s="126"/>
      <c r="M114" s="127"/>
      <c r="N114" s="126"/>
      <c r="O114" s="127"/>
    </row>
    <row r="115" spans="2:15" ht="12" customHeight="1">
      <c r="B115" s="126"/>
      <c r="C115" s="127"/>
      <c r="D115" s="126"/>
      <c r="E115" s="127"/>
      <c r="G115" s="126"/>
      <c r="H115" s="127"/>
      <c r="I115" s="126"/>
      <c r="J115" s="127"/>
      <c r="L115" s="126"/>
      <c r="M115" s="127"/>
      <c r="N115" s="126"/>
      <c r="O115" s="127"/>
    </row>
    <row r="116" spans="2:15" ht="12" customHeight="1">
      <c r="B116" s="128"/>
      <c r="C116" s="129"/>
      <c r="D116" s="126"/>
      <c r="E116" s="127"/>
      <c r="G116" s="128"/>
      <c r="H116" s="129"/>
      <c r="I116" s="126"/>
      <c r="J116" s="127"/>
      <c r="L116" s="128"/>
      <c r="M116" s="129"/>
      <c r="N116" s="126"/>
      <c r="O116" s="127"/>
    </row>
    <row r="117" spans="2:15" ht="12" customHeight="1">
      <c r="B117" s="11" t="s">
        <v>361</v>
      </c>
      <c r="C117" s="15">
        <v>1200</v>
      </c>
      <c r="D117" s="204"/>
      <c r="E117" s="205"/>
      <c r="G117" s="26" t="s">
        <v>361</v>
      </c>
      <c r="H117" s="28">
        <v>850</v>
      </c>
      <c r="I117" s="204"/>
      <c r="J117" s="205"/>
      <c r="L117" s="26" t="s">
        <v>361</v>
      </c>
      <c r="M117" s="28">
        <v>0</v>
      </c>
      <c r="N117" s="204"/>
      <c r="O117" s="205"/>
    </row>
    <row r="118" spans="2:15" ht="12" customHeight="1">
      <c r="B118" s="134" t="s">
        <v>1333</v>
      </c>
      <c r="C118" s="135"/>
      <c r="D118" s="135"/>
      <c r="E118" s="136"/>
      <c r="G118" s="134" t="s">
        <v>1334</v>
      </c>
      <c r="H118" s="135"/>
      <c r="I118" s="135"/>
      <c r="J118" s="136"/>
      <c r="L118" s="134" t="s">
        <v>1335</v>
      </c>
      <c r="M118" s="135"/>
      <c r="N118" s="135"/>
      <c r="O118" s="136"/>
    </row>
    <row r="119" spans="2:15" ht="12" customHeight="1">
      <c r="B119" s="137"/>
      <c r="C119" s="138"/>
      <c r="D119" s="138"/>
      <c r="E119" s="139"/>
      <c r="G119" s="137"/>
      <c r="H119" s="138"/>
      <c r="I119" s="138"/>
      <c r="J119" s="139"/>
      <c r="L119" s="137"/>
      <c r="M119" s="138"/>
      <c r="N119" s="138"/>
      <c r="O119" s="139"/>
    </row>
    <row r="120" spans="2:15" ht="12" customHeight="1">
      <c r="B120" s="137"/>
      <c r="C120" s="138"/>
      <c r="D120" s="138"/>
      <c r="E120" s="139"/>
      <c r="G120" s="137"/>
      <c r="H120" s="138"/>
      <c r="I120" s="138"/>
      <c r="J120" s="139"/>
      <c r="L120" s="137"/>
      <c r="M120" s="138"/>
      <c r="N120" s="138"/>
      <c r="O120" s="139"/>
    </row>
    <row r="121" spans="2:15" ht="12" customHeight="1">
      <c r="B121" s="137"/>
      <c r="C121" s="138"/>
      <c r="D121" s="138"/>
      <c r="E121" s="139"/>
      <c r="G121" s="137"/>
      <c r="H121" s="138"/>
      <c r="I121" s="138"/>
      <c r="J121" s="139"/>
      <c r="L121" s="137"/>
      <c r="M121" s="138"/>
      <c r="N121" s="138"/>
      <c r="O121" s="139"/>
    </row>
    <row r="122" spans="2:15" ht="12" customHeight="1">
      <c r="B122" s="137"/>
      <c r="C122" s="138"/>
      <c r="D122" s="138"/>
      <c r="E122" s="139"/>
      <c r="G122" s="137"/>
      <c r="H122" s="138"/>
      <c r="I122" s="138"/>
      <c r="J122" s="139"/>
      <c r="L122" s="137"/>
      <c r="M122" s="138"/>
      <c r="N122" s="138"/>
      <c r="O122" s="139"/>
    </row>
    <row r="123" spans="2:15" ht="12" customHeight="1">
      <c r="B123" s="137"/>
      <c r="C123" s="138"/>
      <c r="D123" s="138"/>
      <c r="E123" s="139"/>
      <c r="G123" s="137"/>
      <c r="H123" s="138"/>
      <c r="I123" s="138"/>
      <c r="J123" s="139"/>
      <c r="L123" s="137"/>
      <c r="M123" s="138"/>
      <c r="N123" s="138"/>
      <c r="O123" s="139"/>
    </row>
    <row r="124" spans="2:15" ht="12" customHeight="1">
      <c r="B124" s="137"/>
      <c r="C124" s="138"/>
      <c r="D124" s="138"/>
      <c r="E124" s="139"/>
      <c r="G124" s="137"/>
      <c r="H124" s="138"/>
      <c r="I124" s="138"/>
      <c r="J124" s="139"/>
      <c r="L124" s="137"/>
      <c r="M124" s="138"/>
      <c r="N124" s="138"/>
      <c r="O124" s="139"/>
    </row>
    <row r="125" spans="2:15" ht="12" customHeight="1">
      <c r="B125" s="137"/>
      <c r="C125" s="138"/>
      <c r="D125" s="138"/>
      <c r="E125" s="139"/>
      <c r="G125" s="137"/>
      <c r="H125" s="138"/>
      <c r="I125" s="138"/>
      <c r="J125" s="139"/>
      <c r="L125" s="137"/>
      <c r="M125" s="138"/>
      <c r="N125" s="138"/>
      <c r="O125" s="139"/>
    </row>
    <row r="126" spans="2:15" ht="12" customHeight="1">
      <c r="B126" s="137"/>
      <c r="C126" s="138"/>
      <c r="D126" s="138"/>
      <c r="E126" s="139"/>
      <c r="G126" s="137"/>
      <c r="H126" s="138"/>
      <c r="I126" s="138"/>
      <c r="J126" s="139"/>
      <c r="L126" s="137"/>
      <c r="M126" s="138"/>
      <c r="N126" s="138"/>
      <c r="O126" s="139"/>
    </row>
    <row r="127" spans="2:15" ht="12" customHeight="1">
      <c r="B127" s="137"/>
      <c r="C127" s="138"/>
      <c r="D127" s="138"/>
      <c r="E127" s="139"/>
      <c r="G127" s="137"/>
      <c r="H127" s="138"/>
      <c r="I127" s="138"/>
      <c r="J127" s="139"/>
      <c r="L127" s="137"/>
      <c r="M127" s="138"/>
      <c r="N127" s="138"/>
      <c r="O127" s="139"/>
    </row>
    <row r="128" spans="2:15" ht="12" customHeight="1">
      <c r="B128" s="137"/>
      <c r="C128" s="138"/>
      <c r="D128" s="138"/>
      <c r="E128" s="139"/>
      <c r="G128" s="137"/>
      <c r="H128" s="138"/>
      <c r="I128" s="138"/>
      <c r="J128" s="139"/>
      <c r="L128" s="137"/>
      <c r="M128" s="138"/>
      <c r="N128" s="138"/>
      <c r="O128" s="139"/>
    </row>
    <row r="129" spans="2:15" ht="12" customHeight="1">
      <c r="B129" s="140" t="s">
        <v>1336</v>
      </c>
      <c r="C129" s="141"/>
      <c r="D129" s="141"/>
      <c r="E129" s="142"/>
      <c r="G129" s="140" t="s">
        <v>434</v>
      </c>
      <c r="H129" s="141"/>
      <c r="I129" s="141"/>
      <c r="J129" s="142"/>
      <c r="L129" s="201" t="s">
        <v>810</v>
      </c>
      <c r="M129" s="202"/>
      <c r="N129" s="202"/>
      <c r="O129" s="203"/>
    </row>
    <row r="130" spans="2:15" ht="12" customHeight="1">
      <c r="G130" s="41"/>
      <c r="H130" s="41"/>
      <c r="I130" s="41"/>
      <c r="J130" s="41"/>
    </row>
  </sheetData>
  <mergeCells count="76">
    <mergeCell ref="B25:E25"/>
    <mergeCell ref="G25:J25"/>
    <mergeCell ref="L25:O25"/>
    <mergeCell ref="Q25:T25"/>
    <mergeCell ref="B51:E51"/>
    <mergeCell ref="G51:J51"/>
    <mergeCell ref="L51:O51"/>
    <mergeCell ref="Q51:T51"/>
    <mergeCell ref="Q40:T50"/>
    <mergeCell ref="B40:E50"/>
    <mergeCell ref="G40:J50"/>
    <mergeCell ref="L40:O50"/>
    <mergeCell ref="I33:J39"/>
    <mergeCell ref="S33:T39"/>
    <mergeCell ref="B33:C38"/>
    <mergeCell ref="L33:M38"/>
    <mergeCell ref="B77:E77"/>
    <mergeCell ref="G77:J77"/>
    <mergeCell ref="L77:O77"/>
    <mergeCell ref="Q77:T77"/>
    <mergeCell ref="B103:E103"/>
    <mergeCell ref="G103:J103"/>
    <mergeCell ref="L103:O103"/>
    <mergeCell ref="Q103:T103"/>
    <mergeCell ref="L92:O102"/>
    <mergeCell ref="G85:H90"/>
    <mergeCell ref="Q85:R90"/>
    <mergeCell ref="I85:J91"/>
    <mergeCell ref="S85:T91"/>
    <mergeCell ref="Q92:T102"/>
    <mergeCell ref="B129:E129"/>
    <mergeCell ref="G129:J129"/>
    <mergeCell ref="L129:O129"/>
    <mergeCell ref="B7:C12"/>
    <mergeCell ref="L7:M12"/>
    <mergeCell ref="D7:E13"/>
    <mergeCell ref="N7:O13"/>
    <mergeCell ref="B92:E102"/>
    <mergeCell ref="G92:J102"/>
    <mergeCell ref="B14:E24"/>
    <mergeCell ref="G14:J24"/>
    <mergeCell ref="L14:O24"/>
    <mergeCell ref="B85:C90"/>
    <mergeCell ref="L85:M90"/>
    <mergeCell ref="D85:E91"/>
    <mergeCell ref="N85:O91"/>
    <mergeCell ref="G7:H12"/>
    <mergeCell ref="Q7:R12"/>
    <mergeCell ref="I7:J13"/>
    <mergeCell ref="S7:T13"/>
    <mergeCell ref="Q14:T24"/>
    <mergeCell ref="B118:E128"/>
    <mergeCell ref="B111:C116"/>
    <mergeCell ref="L111:M116"/>
    <mergeCell ref="D111:E117"/>
    <mergeCell ref="N111:O117"/>
    <mergeCell ref="G111:H116"/>
    <mergeCell ref="I111:J117"/>
    <mergeCell ref="G118:J128"/>
    <mergeCell ref="L118:O128"/>
    <mergeCell ref="D33:E39"/>
    <mergeCell ref="N33:O39"/>
    <mergeCell ref="G33:H38"/>
    <mergeCell ref="Q33:R38"/>
    <mergeCell ref="L66:O76"/>
    <mergeCell ref="Q66:T76"/>
    <mergeCell ref="Q59:R64"/>
    <mergeCell ref="S59:T65"/>
    <mergeCell ref="B66:E76"/>
    <mergeCell ref="G66:J76"/>
    <mergeCell ref="B59:C64"/>
    <mergeCell ref="L59:M64"/>
    <mergeCell ref="D59:E65"/>
    <mergeCell ref="N59:O65"/>
    <mergeCell ref="G59:H64"/>
    <mergeCell ref="I59:J65"/>
  </mergeCells>
  <phoneticPr fontId="14" type="noConversion"/>
  <conditionalFormatting sqref="C4">
    <cfRule type="cellIs" dxfId="174" priority="176" operator="equal">
      <formula>"橙色"</formula>
    </cfRule>
    <cfRule type="cellIs" dxfId="173" priority="177" operator="equal">
      <formula>"橙色"</formula>
    </cfRule>
    <cfRule type="cellIs" dxfId="172" priority="178" operator="equal">
      <formula>"红色"</formula>
    </cfRule>
    <cfRule type="cellIs" dxfId="171" priority="179" operator="equal">
      <formula>"紫色"</formula>
    </cfRule>
    <cfRule type="cellIs" dxfId="170" priority="180" operator="equal">
      <formula>"蓝色"</formula>
    </cfRule>
    <cfRule type="cellIs" dxfId="169" priority="181" operator="equal">
      <formula>"绿色"</formula>
    </cfRule>
    <cfRule type="cellIs" dxfId="168" priority="182" operator="equal">
      <formula>"黑色"</formula>
    </cfRule>
  </conditionalFormatting>
  <conditionalFormatting sqref="H4">
    <cfRule type="cellIs" dxfId="167" priority="169" operator="equal">
      <formula>"橙色"</formula>
    </cfRule>
    <cfRule type="cellIs" dxfId="166" priority="170" operator="equal">
      <formula>"橙色"</formula>
    </cfRule>
    <cfRule type="cellIs" dxfId="165" priority="171" operator="equal">
      <formula>"红色"</formula>
    </cfRule>
    <cfRule type="cellIs" dxfId="164" priority="172" operator="equal">
      <formula>"紫色"</formula>
    </cfRule>
    <cfRule type="cellIs" dxfId="163" priority="173" operator="equal">
      <formula>"蓝色"</formula>
    </cfRule>
    <cfRule type="cellIs" dxfId="162" priority="174" operator="equal">
      <formula>"绿色"</formula>
    </cfRule>
    <cfRule type="cellIs" dxfId="161" priority="175" operator="equal">
      <formula>"黑色"</formula>
    </cfRule>
  </conditionalFormatting>
  <conditionalFormatting sqref="M4">
    <cfRule type="cellIs" dxfId="160" priority="162" operator="equal">
      <formula>"橙色"</formula>
    </cfRule>
    <cfRule type="cellIs" dxfId="159" priority="163" operator="equal">
      <formula>"橙色"</formula>
    </cfRule>
    <cfRule type="cellIs" dxfId="158" priority="164" operator="equal">
      <formula>"红色"</formula>
    </cfRule>
    <cfRule type="cellIs" dxfId="157" priority="165" operator="equal">
      <formula>"紫色"</formula>
    </cfRule>
    <cfRule type="cellIs" dxfId="156" priority="166" operator="equal">
      <formula>"蓝色"</formula>
    </cfRule>
    <cfRule type="cellIs" dxfId="155" priority="167" operator="equal">
      <formula>"绿色"</formula>
    </cfRule>
    <cfRule type="cellIs" dxfId="154" priority="168" operator="equal">
      <formula>"黑色"</formula>
    </cfRule>
  </conditionalFormatting>
  <conditionalFormatting sqref="R4">
    <cfRule type="cellIs" dxfId="153" priority="155" operator="equal">
      <formula>"橙色"</formula>
    </cfRule>
    <cfRule type="cellIs" dxfId="152" priority="156" operator="equal">
      <formula>"橙色"</formula>
    </cfRule>
    <cfRule type="cellIs" dxfId="151" priority="157" operator="equal">
      <formula>"红色"</formula>
    </cfRule>
    <cfRule type="cellIs" dxfId="150" priority="158" operator="equal">
      <formula>"紫色"</formula>
    </cfRule>
    <cfRule type="cellIs" dxfId="149" priority="159" operator="equal">
      <formula>"蓝色"</formula>
    </cfRule>
    <cfRule type="cellIs" dxfId="148" priority="160" operator="equal">
      <formula>"绿色"</formula>
    </cfRule>
    <cfRule type="cellIs" dxfId="147" priority="161" operator="equal">
      <formula>"黑色"</formula>
    </cfRule>
  </conditionalFormatting>
  <conditionalFormatting sqref="C30">
    <cfRule type="cellIs" dxfId="146" priority="148" operator="equal">
      <formula>"橙色"</formula>
    </cfRule>
    <cfRule type="cellIs" dxfId="145" priority="149" operator="equal">
      <formula>"橙色"</formula>
    </cfRule>
    <cfRule type="cellIs" dxfId="144" priority="150" operator="equal">
      <formula>"红色"</formula>
    </cfRule>
    <cfRule type="cellIs" dxfId="143" priority="151" operator="equal">
      <formula>"紫色"</formula>
    </cfRule>
    <cfRule type="cellIs" dxfId="142" priority="152" operator="equal">
      <formula>"蓝色"</formula>
    </cfRule>
    <cfRule type="cellIs" dxfId="141" priority="153" operator="equal">
      <formula>"绿色"</formula>
    </cfRule>
    <cfRule type="cellIs" dxfId="140" priority="154" operator="equal">
      <formula>"黑色"</formula>
    </cfRule>
  </conditionalFormatting>
  <conditionalFormatting sqref="H30">
    <cfRule type="cellIs" dxfId="139" priority="141" operator="equal">
      <formula>"橙色"</formula>
    </cfRule>
    <cfRule type="cellIs" dxfId="138" priority="142" operator="equal">
      <formula>"橙色"</formula>
    </cfRule>
    <cfRule type="cellIs" dxfId="137" priority="143" operator="equal">
      <formula>"红色"</formula>
    </cfRule>
    <cfRule type="cellIs" dxfId="136" priority="144" operator="equal">
      <formula>"紫色"</formula>
    </cfRule>
    <cfRule type="cellIs" dxfId="135" priority="145" operator="equal">
      <formula>"蓝色"</formula>
    </cfRule>
    <cfRule type="cellIs" dxfId="134" priority="146" operator="equal">
      <formula>"绿色"</formula>
    </cfRule>
    <cfRule type="cellIs" dxfId="133" priority="147" operator="equal">
      <formula>"黑色"</formula>
    </cfRule>
  </conditionalFormatting>
  <conditionalFormatting sqref="M30">
    <cfRule type="cellIs" dxfId="132" priority="134" operator="equal">
      <formula>"橙色"</formula>
    </cfRule>
    <cfRule type="cellIs" dxfId="131" priority="135" operator="equal">
      <formula>"橙色"</formula>
    </cfRule>
    <cfRule type="cellIs" dxfId="130" priority="136" operator="equal">
      <formula>"红色"</formula>
    </cfRule>
    <cfRule type="cellIs" dxfId="129" priority="137" operator="equal">
      <formula>"紫色"</formula>
    </cfRule>
    <cfRule type="cellIs" dxfId="128" priority="138" operator="equal">
      <formula>"蓝色"</formula>
    </cfRule>
    <cfRule type="cellIs" dxfId="127" priority="139" operator="equal">
      <formula>"绿色"</formula>
    </cfRule>
    <cfRule type="cellIs" dxfId="126" priority="140" operator="equal">
      <formula>"黑色"</formula>
    </cfRule>
  </conditionalFormatting>
  <conditionalFormatting sqref="R30">
    <cfRule type="cellIs" dxfId="125" priority="22" operator="equal">
      <formula>"金色"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C56">
    <cfRule type="cellIs" dxfId="118" priority="120" operator="equal">
      <formula>"橙色"</formula>
    </cfRule>
    <cfRule type="cellIs" dxfId="117" priority="121" operator="equal">
      <formula>"橙色"</formula>
    </cfRule>
    <cfRule type="cellIs" dxfId="116" priority="122" operator="equal">
      <formula>"红色"</formula>
    </cfRule>
    <cfRule type="cellIs" dxfId="115" priority="123" operator="equal">
      <formula>"紫色"</formula>
    </cfRule>
    <cfRule type="cellIs" dxfId="114" priority="124" operator="equal">
      <formula>"蓝色"</formula>
    </cfRule>
    <cfRule type="cellIs" dxfId="113" priority="125" operator="equal">
      <formula>"绿色"</formula>
    </cfRule>
    <cfRule type="cellIs" dxfId="112" priority="126" operator="equal">
      <formula>"黑色"</formula>
    </cfRule>
  </conditionalFormatting>
  <conditionalFormatting sqref="H56">
    <cfRule type="cellIs" dxfId="111" priority="113" operator="equal">
      <formula>"橙色"</formula>
    </cfRule>
    <cfRule type="cellIs" dxfId="110" priority="114" operator="equal">
      <formula>"橙色"</formula>
    </cfRule>
    <cfRule type="cellIs" dxfId="109" priority="115" operator="equal">
      <formula>"红色"</formula>
    </cfRule>
    <cfRule type="cellIs" dxfId="108" priority="116" operator="equal">
      <formula>"紫色"</formula>
    </cfRule>
    <cfRule type="cellIs" dxfId="107" priority="117" operator="equal">
      <formula>"蓝色"</formula>
    </cfRule>
    <cfRule type="cellIs" dxfId="106" priority="118" operator="equal">
      <formula>"绿色"</formula>
    </cfRule>
    <cfRule type="cellIs" dxfId="105" priority="119" operator="equal">
      <formula>"黑色"</formula>
    </cfRule>
  </conditionalFormatting>
  <conditionalFormatting sqref="M56">
    <cfRule type="cellIs" dxfId="104" priority="106" operator="equal">
      <formula>"橙色"</formula>
    </cfRule>
    <cfRule type="cellIs" dxfId="103" priority="107" operator="equal">
      <formula>"橙色"</formula>
    </cfRule>
    <cfRule type="cellIs" dxfId="102" priority="108" operator="equal">
      <formula>"红色"</formula>
    </cfRule>
    <cfRule type="cellIs" dxfId="101" priority="109" operator="equal">
      <formula>"紫色"</formula>
    </cfRule>
    <cfRule type="cellIs" dxfId="100" priority="110" operator="equal">
      <formula>"蓝色"</formula>
    </cfRule>
    <cfRule type="cellIs" dxfId="99" priority="111" operator="equal">
      <formula>"绿色"</formula>
    </cfRule>
    <cfRule type="cellIs" dxfId="98" priority="112" operator="equal">
      <formula>"黑色"</formula>
    </cfRule>
  </conditionalFormatting>
  <conditionalFormatting sqref="R56">
    <cfRule type="cellIs" dxfId="97" priority="99" operator="equal">
      <formula>"橙色"</formula>
    </cfRule>
    <cfRule type="cellIs" dxfId="96" priority="100" operator="equal">
      <formula>"橙色"</formula>
    </cfRule>
    <cfRule type="cellIs" dxfId="95" priority="101" operator="equal">
      <formula>"红色"</formula>
    </cfRule>
    <cfRule type="cellIs" dxfId="94" priority="102" operator="equal">
      <formula>"紫色"</formula>
    </cfRule>
    <cfRule type="cellIs" dxfId="93" priority="103" operator="equal">
      <formula>"蓝色"</formula>
    </cfRule>
    <cfRule type="cellIs" dxfId="92" priority="104" operator="equal">
      <formula>"绿色"</formula>
    </cfRule>
    <cfRule type="cellIs" dxfId="91" priority="105" operator="equal">
      <formula>"黑色"</formula>
    </cfRule>
  </conditionalFormatting>
  <conditionalFormatting sqref="C82">
    <cfRule type="cellIs" dxfId="90" priority="92" operator="equal">
      <formula>"橙色"</formula>
    </cfRule>
    <cfRule type="cellIs" dxfId="89" priority="93" operator="equal">
      <formula>"橙色"</formula>
    </cfRule>
    <cfRule type="cellIs" dxfId="88" priority="94" operator="equal">
      <formula>"红色"</formula>
    </cfRule>
    <cfRule type="cellIs" dxfId="87" priority="95" operator="equal">
      <formula>"紫色"</formula>
    </cfRule>
    <cfRule type="cellIs" dxfId="86" priority="96" operator="equal">
      <formula>"蓝色"</formula>
    </cfRule>
    <cfRule type="cellIs" dxfId="85" priority="97" operator="equal">
      <formula>"绿色"</formula>
    </cfRule>
    <cfRule type="cellIs" dxfId="84" priority="98" operator="equal">
      <formula>"黑色"</formula>
    </cfRule>
  </conditionalFormatting>
  <conditionalFormatting sqref="H82">
    <cfRule type="cellIs" dxfId="83" priority="71" operator="equal">
      <formula>"橙色"</formula>
    </cfRule>
    <cfRule type="cellIs" dxfId="82" priority="72" operator="equal">
      <formula>"橙色"</formula>
    </cfRule>
    <cfRule type="cellIs" dxfId="81" priority="73" operator="equal">
      <formula>"红色"</formula>
    </cfRule>
    <cfRule type="cellIs" dxfId="80" priority="74" operator="equal">
      <formula>"紫色"</formula>
    </cfRule>
    <cfRule type="cellIs" dxfId="79" priority="75" operator="equal">
      <formula>"蓝色"</formula>
    </cfRule>
    <cfRule type="cellIs" dxfId="78" priority="76" operator="equal">
      <formula>"绿色"</formula>
    </cfRule>
    <cfRule type="cellIs" dxfId="77" priority="77" operator="equal">
      <formula>"黑色"</formula>
    </cfRule>
  </conditionalFormatting>
  <conditionalFormatting sqref="M82">
    <cfRule type="cellIs" dxfId="76" priority="78" operator="equal">
      <formula>"橙色"</formula>
    </cfRule>
    <cfRule type="cellIs" dxfId="75" priority="79" operator="equal">
      <formula>"橙色"</formula>
    </cfRule>
    <cfRule type="cellIs" dxfId="74" priority="80" operator="equal">
      <formula>"红色"</formula>
    </cfRule>
    <cfRule type="cellIs" dxfId="73" priority="81" operator="equal">
      <formula>"紫色"</formula>
    </cfRule>
    <cfRule type="cellIs" dxfId="72" priority="82" operator="equal">
      <formula>"蓝色"</formula>
    </cfRule>
    <cfRule type="cellIs" dxfId="71" priority="83" operator="equal">
      <formula>"绿色"</formula>
    </cfRule>
    <cfRule type="cellIs" dxfId="70" priority="84" operator="equal">
      <formula>"黑色"</formula>
    </cfRule>
  </conditionalFormatting>
  <conditionalFormatting sqref="R82">
    <cfRule type="cellIs" dxfId="69" priority="64" operator="equal">
      <formula>"橙色"</formula>
    </cfRule>
    <cfRule type="cellIs" dxfId="68" priority="65" operator="equal">
      <formula>"橙色"</formula>
    </cfRule>
    <cfRule type="cellIs" dxfId="67" priority="66" operator="equal">
      <formula>"红色"</formula>
    </cfRule>
    <cfRule type="cellIs" dxfId="66" priority="67" operator="equal">
      <formula>"紫色"</formula>
    </cfRule>
    <cfRule type="cellIs" dxfId="65" priority="68" operator="equal">
      <formula>"蓝色"</formula>
    </cfRule>
    <cfRule type="cellIs" dxfId="64" priority="69" operator="equal">
      <formula>"绿色"</formula>
    </cfRule>
    <cfRule type="cellIs" dxfId="63" priority="70" operator="equal">
      <formula>"黑色"</formula>
    </cfRule>
  </conditionalFormatting>
  <conditionalFormatting sqref="C108">
    <cfRule type="cellIs" dxfId="62" priority="1" operator="equal">
      <formula>"金色"</formula>
    </cfRule>
    <cfRule type="cellIs" dxfId="61" priority="2" operator="equal">
      <formula>"橙色"</formula>
    </cfRule>
    <cfRule type="cellIs" dxfId="60" priority="3" operator="equal">
      <formula>"红色"</formula>
    </cfRule>
    <cfRule type="cellIs" dxfId="59" priority="4" operator="equal">
      <formula>"紫色"</formula>
    </cfRule>
    <cfRule type="cellIs" dxfId="58" priority="5" operator="equal">
      <formula>"蓝色"</formula>
    </cfRule>
    <cfRule type="cellIs" dxfId="57" priority="6" operator="equal">
      <formula>"绿色"</formula>
    </cfRule>
    <cfRule type="cellIs" dxfId="56" priority="7" operator="equal">
      <formula>"黑色"</formula>
    </cfRule>
  </conditionalFormatting>
  <conditionalFormatting sqref="H108">
    <cfRule type="cellIs" dxfId="55" priority="15" operator="equal">
      <formula>"金色"</formula>
    </cfRule>
    <cfRule type="cellIs" dxfId="54" priority="16" operator="equal">
      <formula>"橙色"</formula>
    </cfRule>
    <cfRule type="cellIs" dxfId="53" priority="17" operator="equal">
      <formula>"红色"</formula>
    </cfRule>
    <cfRule type="cellIs" dxfId="52" priority="18" operator="equal">
      <formula>"紫色"</formula>
    </cfRule>
    <cfRule type="cellIs" dxfId="51" priority="19" operator="equal">
      <formula>"蓝色"</formula>
    </cfRule>
    <cfRule type="cellIs" dxfId="50" priority="20" operator="equal">
      <formula>"绿色"</formula>
    </cfRule>
    <cfRule type="cellIs" dxfId="49" priority="21" operator="equal">
      <formula>"黑色"</formula>
    </cfRule>
  </conditionalFormatting>
  <conditionalFormatting sqref="M108">
    <cfRule type="cellIs" dxfId="48" priority="8" operator="equal">
      <formula>"橙色"</formula>
    </cfRule>
    <cfRule type="cellIs" dxfId="47" priority="9" operator="equal">
      <formula>"橙色"</formula>
    </cfRule>
    <cfRule type="cellIs" dxfId="46" priority="10" operator="equal">
      <formula>"红色"</formula>
    </cfRule>
    <cfRule type="cellIs" dxfId="45" priority="11" operator="equal">
      <formula>"紫色"</formula>
    </cfRule>
    <cfRule type="cellIs" dxfId="44" priority="12" operator="equal">
      <formula>"蓝色"</formula>
    </cfRule>
    <cfRule type="cellIs" dxfId="43" priority="13" operator="equal">
      <formula>"绿色"</formula>
    </cfRule>
    <cfRule type="cellIs" dxfId="42" priority="14" operator="equal">
      <formula>"黑色"</formula>
    </cfRule>
  </conditionalFormatting>
  <dataValidations count="1">
    <dataValidation type="list" allowBlank="1" showInputMessage="1" showErrorMessage="1" sqref="E3 J3 O3 T3 E29 J29 O29 T29 E55 J55 O55 T55 E81 J81 O81 T81 E107 J107 O107" xr:uid="{00000000-0002-0000-0900-000000000000}">
      <formula1>"0,15,30,45,60,75,90,105,120,135,150,165,180,195,210,225,240,255,270,285,300,315,330,345,360,375,390,405,420,435,450"</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1"/>
  <dimension ref="B2:T51"/>
  <sheetViews>
    <sheetView workbookViewId="0">
      <selection activeCell="A3" sqref="A3"/>
    </sheetView>
  </sheetViews>
  <sheetFormatPr defaultColWidth="8.875" defaultRowHeight="12" customHeight="1"/>
  <cols>
    <col min="1" max="16384" width="8.875" style="1"/>
  </cols>
  <sheetData>
    <row r="2" spans="2:20" ht="12" customHeight="1">
      <c r="B2" s="2" t="s">
        <v>343</v>
      </c>
      <c r="C2" s="3" t="s">
        <v>20</v>
      </c>
      <c r="D2" s="4" t="s">
        <v>344</v>
      </c>
      <c r="E2" s="5" t="s">
        <v>7</v>
      </c>
      <c r="G2" s="2" t="s">
        <v>343</v>
      </c>
      <c r="H2" s="3" t="s">
        <v>30</v>
      </c>
      <c r="I2" s="4" t="s">
        <v>344</v>
      </c>
      <c r="J2" s="5" t="s">
        <v>7</v>
      </c>
      <c r="L2" s="2" t="s">
        <v>343</v>
      </c>
      <c r="M2" s="3" t="s">
        <v>40</v>
      </c>
      <c r="N2" s="4" t="s">
        <v>344</v>
      </c>
      <c r="O2" s="5" t="s">
        <v>7</v>
      </c>
      <c r="Q2" s="2" t="s">
        <v>343</v>
      </c>
      <c r="R2" s="3" t="s">
        <v>50</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1</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200</v>
      </c>
      <c r="I5" s="8" t="s">
        <v>350</v>
      </c>
      <c r="J5" s="10">
        <v>1</v>
      </c>
      <c r="L5" s="6" t="s">
        <v>349</v>
      </c>
      <c r="M5" s="7">
        <f>M13+O3</f>
        <v>300</v>
      </c>
      <c r="N5" s="8" t="s">
        <v>350</v>
      </c>
      <c r="O5" s="10">
        <v>1</v>
      </c>
      <c r="Q5" s="6" t="s">
        <v>349</v>
      </c>
      <c r="R5" s="7">
        <f>R13+T3</f>
        <v>400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6000</v>
      </c>
      <c r="N6" s="13" t="s">
        <v>352</v>
      </c>
      <c r="O6" s="14">
        <f>M5</f>
        <v>300</v>
      </c>
      <c r="Q6" s="11" t="s">
        <v>351</v>
      </c>
      <c r="R6" s="12">
        <f>R5*20</f>
        <v>8000</v>
      </c>
      <c r="S6" s="13" t="s">
        <v>352</v>
      </c>
      <c r="T6" s="14">
        <f>R5</f>
        <v>400</v>
      </c>
    </row>
    <row r="7" spans="2:20" ht="12" customHeight="1">
      <c r="B7" s="126" t="s">
        <v>1337</v>
      </c>
      <c r="C7" s="127"/>
      <c r="D7" s="130" t="s">
        <v>1338</v>
      </c>
      <c r="E7" s="131"/>
      <c r="G7" s="126" t="s">
        <v>1339</v>
      </c>
      <c r="H7" s="127"/>
      <c r="I7" s="130" t="s">
        <v>1340</v>
      </c>
      <c r="J7" s="131"/>
      <c r="L7" s="126" t="s">
        <v>1341</v>
      </c>
      <c r="M7" s="127"/>
      <c r="N7" s="130" t="s">
        <v>1338</v>
      </c>
      <c r="O7" s="131"/>
      <c r="Q7" s="126" t="s">
        <v>1342</v>
      </c>
      <c r="R7" s="127"/>
      <c r="S7" s="130" t="s">
        <v>1338</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200</v>
      </c>
      <c r="I13" s="132"/>
      <c r="J13" s="133"/>
      <c r="L13" s="11" t="s">
        <v>361</v>
      </c>
      <c r="M13" s="15">
        <v>300</v>
      </c>
      <c r="N13" s="132"/>
      <c r="O13" s="133"/>
      <c r="Q13" s="11" t="s">
        <v>361</v>
      </c>
      <c r="R13" s="15">
        <v>400</v>
      </c>
      <c r="S13" s="132"/>
      <c r="T13" s="133"/>
    </row>
    <row r="14" spans="2:20" ht="12" customHeight="1">
      <c r="B14" s="134" t="s">
        <v>1343</v>
      </c>
      <c r="C14" s="135"/>
      <c r="D14" s="135"/>
      <c r="E14" s="136"/>
      <c r="G14" s="134" t="s">
        <v>1344</v>
      </c>
      <c r="H14" s="135"/>
      <c r="I14" s="135"/>
      <c r="J14" s="136"/>
      <c r="L14" s="134" t="s">
        <v>1345</v>
      </c>
      <c r="M14" s="135"/>
      <c r="N14" s="135"/>
      <c r="O14" s="136"/>
      <c r="Q14" s="134" t="s">
        <v>1346</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378</v>
      </c>
      <c r="C25" s="141"/>
      <c r="D25" s="141"/>
      <c r="E25" s="142"/>
      <c r="G25" s="140" t="s">
        <v>378</v>
      </c>
      <c r="H25" s="141"/>
      <c r="I25" s="141"/>
      <c r="J25" s="142"/>
      <c r="L25" s="140" t="s">
        <v>378</v>
      </c>
      <c r="M25" s="141"/>
      <c r="N25" s="141"/>
      <c r="O25" s="142"/>
      <c r="Q25" s="140" t="s">
        <v>378</v>
      </c>
      <c r="R25" s="141"/>
      <c r="S25" s="141"/>
      <c r="T25" s="142"/>
    </row>
    <row r="28" spans="2:20" ht="12" customHeight="1">
      <c r="B28" s="2" t="s">
        <v>343</v>
      </c>
      <c r="C28" s="3" t="s">
        <v>60</v>
      </c>
      <c r="D28" s="4" t="s">
        <v>344</v>
      </c>
      <c r="E28" s="5" t="s">
        <v>7</v>
      </c>
      <c r="G28" s="2" t="s">
        <v>343</v>
      </c>
      <c r="H28" s="3" t="s">
        <v>70</v>
      </c>
      <c r="I28" s="4" t="s">
        <v>344</v>
      </c>
      <c r="J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row>
    <row r="30" spans="2:20" ht="12" customHeight="1">
      <c r="B30" s="6" t="s">
        <v>347</v>
      </c>
      <c r="C30" s="7" t="str">
        <f>LOOKUP(C31,{0,201,401,601,901,1201,1501;"黑色","绿色","蓝色","紫色","红色","橙色","金色"})</f>
        <v>蓝色</v>
      </c>
      <c r="D30" s="8" t="s">
        <v>348</v>
      </c>
      <c r="E30" s="10">
        <v>1</v>
      </c>
      <c r="G30" s="6" t="s">
        <v>347</v>
      </c>
      <c r="H30" s="7" t="str">
        <f>LOOKUP(H31,{0,201,401,601,901,1201,1501;"黑色","绿色","蓝色","紫色","红色","橙色","金色"})</f>
        <v>蓝色</v>
      </c>
      <c r="I30" s="8" t="s">
        <v>348</v>
      </c>
      <c r="J30" s="10">
        <v>5</v>
      </c>
    </row>
    <row r="31" spans="2:20" ht="12" customHeight="1">
      <c r="B31" s="6" t="s">
        <v>349</v>
      </c>
      <c r="C31" s="7">
        <f>C39+E29</f>
        <v>500</v>
      </c>
      <c r="D31" s="8" t="s">
        <v>350</v>
      </c>
      <c r="E31" s="10">
        <v>1</v>
      </c>
      <c r="G31" s="6" t="s">
        <v>349</v>
      </c>
      <c r="H31" s="7">
        <f>H39+J29</f>
        <v>600</v>
      </c>
      <c r="I31" s="8" t="s">
        <v>350</v>
      </c>
      <c r="J31" s="10">
        <v>1</v>
      </c>
    </row>
    <row r="32" spans="2:20" ht="12" customHeight="1">
      <c r="B32" s="11" t="s">
        <v>351</v>
      </c>
      <c r="C32" s="12">
        <f>C31*20</f>
        <v>10000</v>
      </c>
      <c r="D32" s="13" t="s">
        <v>352</v>
      </c>
      <c r="E32" s="14">
        <f>C31</f>
        <v>500</v>
      </c>
      <c r="G32" s="11" t="s">
        <v>351</v>
      </c>
      <c r="H32" s="12">
        <f>H31*20</f>
        <v>12000</v>
      </c>
      <c r="I32" s="13" t="s">
        <v>352</v>
      </c>
      <c r="J32" s="14">
        <f>H31</f>
        <v>600</v>
      </c>
    </row>
    <row r="33" spans="2:10" ht="12" customHeight="1">
      <c r="B33" s="126" t="s">
        <v>1347</v>
      </c>
      <c r="C33" s="127"/>
      <c r="D33" s="130" t="s">
        <v>1338</v>
      </c>
      <c r="E33" s="131"/>
      <c r="G33" s="126" t="s">
        <v>1348</v>
      </c>
      <c r="H33" s="127"/>
      <c r="I33" s="130" t="s">
        <v>1340</v>
      </c>
      <c r="J33" s="131"/>
    </row>
    <row r="34" spans="2:10" ht="12" customHeight="1">
      <c r="B34" s="126"/>
      <c r="C34" s="127"/>
      <c r="D34" s="130"/>
      <c r="E34" s="131"/>
      <c r="G34" s="126"/>
      <c r="H34" s="127"/>
      <c r="I34" s="130"/>
      <c r="J34" s="131"/>
    </row>
    <row r="35" spans="2:10" ht="12" customHeight="1">
      <c r="B35" s="126"/>
      <c r="C35" s="127"/>
      <c r="D35" s="130"/>
      <c r="E35" s="131"/>
      <c r="G35" s="126"/>
      <c r="H35" s="127"/>
      <c r="I35" s="130"/>
      <c r="J35" s="131"/>
    </row>
    <row r="36" spans="2:10" ht="12" customHeight="1">
      <c r="B36" s="126"/>
      <c r="C36" s="127"/>
      <c r="D36" s="130"/>
      <c r="E36" s="131"/>
      <c r="G36" s="126"/>
      <c r="H36" s="127"/>
      <c r="I36" s="130"/>
      <c r="J36" s="131"/>
    </row>
    <row r="37" spans="2:10" ht="12" customHeight="1">
      <c r="B37" s="126"/>
      <c r="C37" s="127"/>
      <c r="D37" s="130"/>
      <c r="E37" s="131"/>
      <c r="G37" s="126"/>
      <c r="H37" s="127"/>
      <c r="I37" s="130"/>
      <c r="J37" s="131"/>
    </row>
    <row r="38" spans="2:10" ht="12" customHeight="1">
      <c r="B38" s="128"/>
      <c r="C38" s="129"/>
      <c r="D38" s="130"/>
      <c r="E38" s="131"/>
      <c r="G38" s="128"/>
      <c r="H38" s="129"/>
      <c r="I38" s="130"/>
      <c r="J38" s="131"/>
    </row>
    <row r="39" spans="2:10" ht="12" customHeight="1">
      <c r="B39" s="11" t="s">
        <v>361</v>
      </c>
      <c r="C39" s="15">
        <v>500</v>
      </c>
      <c r="D39" s="132"/>
      <c r="E39" s="133"/>
      <c r="G39" s="11" t="s">
        <v>361</v>
      </c>
      <c r="H39" s="15">
        <v>600</v>
      </c>
      <c r="I39" s="132"/>
      <c r="J39" s="133"/>
    </row>
    <row r="40" spans="2:10" ht="12" customHeight="1">
      <c r="B40" s="134" t="s">
        <v>1349</v>
      </c>
      <c r="C40" s="135"/>
      <c r="D40" s="135"/>
      <c r="E40" s="136"/>
      <c r="G40" s="134" t="s">
        <v>1350</v>
      </c>
      <c r="H40" s="135"/>
      <c r="I40" s="135"/>
      <c r="J40" s="136"/>
    </row>
    <row r="41" spans="2:10" ht="12" customHeight="1">
      <c r="B41" s="137"/>
      <c r="C41" s="138"/>
      <c r="D41" s="138"/>
      <c r="E41" s="139"/>
      <c r="G41" s="137"/>
      <c r="H41" s="138"/>
      <c r="I41" s="138"/>
      <c r="J41" s="139"/>
    </row>
    <row r="42" spans="2:10" ht="12" customHeight="1">
      <c r="B42" s="137"/>
      <c r="C42" s="138"/>
      <c r="D42" s="138"/>
      <c r="E42" s="139"/>
      <c r="G42" s="137"/>
      <c r="H42" s="138"/>
      <c r="I42" s="138"/>
      <c r="J42" s="139"/>
    </row>
    <row r="43" spans="2:10" ht="12" customHeight="1">
      <c r="B43" s="137"/>
      <c r="C43" s="138"/>
      <c r="D43" s="138"/>
      <c r="E43" s="139"/>
      <c r="G43" s="137"/>
      <c r="H43" s="138"/>
      <c r="I43" s="138"/>
      <c r="J43" s="139"/>
    </row>
    <row r="44" spans="2:10" ht="12" customHeight="1">
      <c r="B44" s="137"/>
      <c r="C44" s="138"/>
      <c r="D44" s="138"/>
      <c r="E44" s="139"/>
      <c r="G44" s="137"/>
      <c r="H44" s="138"/>
      <c r="I44" s="138"/>
      <c r="J44" s="139"/>
    </row>
    <row r="45" spans="2:10" ht="12" customHeight="1">
      <c r="B45" s="137"/>
      <c r="C45" s="138"/>
      <c r="D45" s="138"/>
      <c r="E45" s="139"/>
      <c r="G45" s="137"/>
      <c r="H45" s="138"/>
      <c r="I45" s="138"/>
      <c r="J45" s="139"/>
    </row>
    <row r="46" spans="2:10" ht="12" customHeight="1">
      <c r="B46" s="137"/>
      <c r="C46" s="138"/>
      <c r="D46" s="138"/>
      <c r="E46" s="139"/>
      <c r="G46" s="137"/>
      <c r="H46" s="138"/>
      <c r="I46" s="138"/>
      <c r="J46" s="139"/>
    </row>
    <row r="47" spans="2:10" ht="12" customHeight="1">
      <c r="B47" s="137"/>
      <c r="C47" s="138"/>
      <c r="D47" s="138"/>
      <c r="E47" s="139"/>
      <c r="G47" s="137"/>
      <c r="H47" s="138"/>
      <c r="I47" s="138"/>
      <c r="J47" s="139"/>
    </row>
    <row r="48" spans="2:10" ht="12" customHeight="1">
      <c r="B48" s="137"/>
      <c r="C48" s="138"/>
      <c r="D48" s="138"/>
      <c r="E48" s="139"/>
      <c r="G48" s="137"/>
      <c r="H48" s="138"/>
      <c r="I48" s="138"/>
      <c r="J48" s="139"/>
    </row>
    <row r="49" spans="2:10" ht="12" customHeight="1">
      <c r="B49" s="137"/>
      <c r="C49" s="138"/>
      <c r="D49" s="138"/>
      <c r="E49" s="139"/>
      <c r="G49" s="137"/>
      <c r="H49" s="138"/>
      <c r="I49" s="138"/>
      <c r="J49" s="139"/>
    </row>
    <row r="50" spans="2:10" ht="12" customHeight="1">
      <c r="B50" s="137"/>
      <c r="C50" s="138"/>
      <c r="D50" s="138"/>
      <c r="E50" s="139"/>
      <c r="G50" s="137"/>
      <c r="H50" s="138"/>
      <c r="I50" s="138"/>
      <c r="J50" s="139"/>
    </row>
    <row r="51" spans="2:10" ht="12" customHeight="1">
      <c r="B51" s="140" t="s">
        <v>378</v>
      </c>
      <c r="C51" s="141"/>
      <c r="D51" s="141"/>
      <c r="E51" s="142"/>
      <c r="G51" s="140" t="s">
        <v>378</v>
      </c>
      <c r="H51" s="141"/>
      <c r="I51" s="141"/>
      <c r="J51" s="142"/>
    </row>
  </sheetData>
  <mergeCells count="24">
    <mergeCell ref="B25:E25"/>
    <mergeCell ref="G25:J25"/>
    <mergeCell ref="L25:O25"/>
    <mergeCell ref="Q25:T25"/>
    <mergeCell ref="B51:E51"/>
    <mergeCell ref="G51:J51"/>
    <mergeCell ref="G40:J50"/>
    <mergeCell ref="G33:H38"/>
    <mergeCell ref="I33:J39"/>
    <mergeCell ref="B33:C38"/>
    <mergeCell ref="D33:E39"/>
    <mergeCell ref="B40:E50"/>
    <mergeCell ref="I7:J13"/>
    <mergeCell ref="S7:T13"/>
    <mergeCell ref="Q14:T24"/>
    <mergeCell ref="D7:E13"/>
    <mergeCell ref="N7:O13"/>
    <mergeCell ref="B14:E24"/>
    <mergeCell ref="B7:C12"/>
    <mergeCell ref="L7:M12"/>
    <mergeCell ref="G7:H12"/>
    <mergeCell ref="Q7:R12"/>
    <mergeCell ref="G14:J24"/>
    <mergeCell ref="L14:O24"/>
  </mergeCells>
  <phoneticPr fontId="14" type="noConversion"/>
  <conditionalFormatting sqref="C4">
    <cfRule type="cellIs" dxfId="41" priority="36" operator="equal">
      <formula>"橙色"</formula>
    </cfRule>
    <cfRule type="cellIs" dxfId="40" priority="37" operator="equal">
      <formula>"橙色"</formula>
    </cfRule>
    <cfRule type="cellIs" dxfId="39" priority="38" operator="equal">
      <formula>"红色"</formula>
    </cfRule>
    <cfRule type="cellIs" dxfId="38" priority="39" operator="equal">
      <formula>"紫色"</formula>
    </cfRule>
    <cfRule type="cellIs" dxfId="37" priority="40" operator="equal">
      <formula>"蓝色"</formula>
    </cfRule>
    <cfRule type="cellIs" dxfId="36" priority="41" operator="equal">
      <formula>"绿色"</formula>
    </cfRule>
    <cfRule type="cellIs" dxfId="35" priority="42" operator="equal">
      <formula>"黑色"</formula>
    </cfRule>
  </conditionalFormatting>
  <conditionalFormatting sqref="H4">
    <cfRule type="cellIs" dxfId="34" priority="29" operator="equal">
      <formula>"橙色"</formula>
    </cfRule>
    <cfRule type="cellIs" dxfId="33" priority="30" operator="equal">
      <formula>"橙色"</formula>
    </cfRule>
    <cfRule type="cellIs" dxfId="32" priority="31" operator="equal">
      <formula>"红色"</formula>
    </cfRule>
    <cfRule type="cellIs" dxfId="31" priority="32" operator="equal">
      <formula>"紫色"</formula>
    </cfRule>
    <cfRule type="cellIs" dxfId="30" priority="33" operator="equal">
      <formula>"蓝色"</formula>
    </cfRule>
    <cfRule type="cellIs" dxfId="29" priority="34" operator="equal">
      <formula>"绿色"</formula>
    </cfRule>
    <cfRule type="cellIs" dxfId="28" priority="35" operator="equal">
      <formula>"黑色"</formula>
    </cfRule>
  </conditionalFormatting>
  <conditionalFormatting sqref="M4">
    <cfRule type="cellIs" dxfId="27" priority="22" operator="equal">
      <formula>"橙色"</formula>
    </cfRule>
    <cfRule type="cellIs" dxfId="26" priority="23" operator="equal">
      <formula>"橙色"</formula>
    </cfRule>
    <cfRule type="cellIs" dxfId="25" priority="24" operator="equal">
      <formula>"红色"</formula>
    </cfRule>
    <cfRule type="cellIs" dxfId="24" priority="25" operator="equal">
      <formula>"紫色"</formula>
    </cfRule>
    <cfRule type="cellIs" dxfId="23" priority="26" operator="equal">
      <formula>"蓝色"</formula>
    </cfRule>
    <cfRule type="cellIs" dxfId="22" priority="27" operator="equal">
      <formula>"绿色"</formula>
    </cfRule>
    <cfRule type="cellIs" dxfId="21" priority="28" operator="equal">
      <formula>"黑色"</formula>
    </cfRule>
  </conditionalFormatting>
  <conditionalFormatting sqref="R4">
    <cfRule type="cellIs" dxfId="20" priority="15" operator="equal">
      <formula>"橙色"</formula>
    </cfRule>
    <cfRule type="cellIs" dxfId="19" priority="16" operator="equal">
      <formula>"橙色"</formula>
    </cfRule>
    <cfRule type="cellIs" dxfId="18" priority="17" operator="equal">
      <formula>"红色"</formula>
    </cfRule>
    <cfRule type="cellIs" dxfId="17" priority="18" operator="equal">
      <formula>"紫色"</formula>
    </cfRule>
    <cfRule type="cellIs" dxfId="16" priority="19" operator="equal">
      <formula>"蓝色"</formula>
    </cfRule>
    <cfRule type="cellIs" dxfId="15" priority="20" operator="equal">
      <formula>"绿色"</formula>
    </cfRule>
    <cfRule type="cellIs" dxfId="14" priority="21" operator="equal">
      <formula>"黑色"</formula>
    </cfRule>
  </conditionalFormatting>
  <conditionalFormatting sqref="C30">
    <cfRule type="cellIs" dxfId="13" priority="1" operator="equal">
      <formula>"橙色"</formula>
    </cfRule>
    <cfRule type="cellIs" dxfId="12" priority="2" operator="equal">
      <formula>"橙色"</formula>
    </cfRule>
    <cfRule type="cellIs" dxfId="11" priority="3" operator="equal">
      <formula>"红色"</formula>
    </cfRule>
    <cfRule type="cellIs" dxfId="10" priority="4" operator="equal">
      <formula>"紫色"</formula>
    </cfRule>
    <cfRule type="cellIs" dxfId="9" priority="5" operator="equal">
      <formula>"蓝色"</formula>
    </cfRule>
    <cfRule type="cellIs" dxfId="8" priority="6" operator="equal">
      <formula>"绿色"</formula>
    </cfRule>
    <cfRule type="cellIs" dxfId="7" priority="7" operator="equal">
      <formula>"黑色"</formula>
    </cfRule>
  </conditionalFormatting>
  <conditionalFormatting sqref="H30">
    <cfRule type="cellIs" dxfId="6" priority="8" operator="equal">
      <formula>"橙色"</formula>
    </cfRule>
    <cfRule type="cellIs" dxfId="5" priority="9" operator="equal">
      <formula>"橙色"</formula>
    </cfRule>
    <cfRule type="cellIs" dxfId="4" priority="10" operator="equal">
      <formula>"红色"</formula>
    </cfRule>
    <cfRule type="cellIs" dxfId="3" priority="11" operator="equal">
      <formula>"紫色"</formula>
    </cfRule>
    <cfRule type="cellIs" dxfId="2" priority="12" operator="equal">
      <formula>"蓝色"</formula>
    </cfRule>
    <cfRule type="cellIs" dxfId="1" priority="13" operator="equal">
      <formula>"绿色"</formula>
    </cfRule>
    <cfRule type="cellIs" dxfId="0" priority="14" operator="equal">
      <formula>"黑色"</formula>
    </cfRule>
  </conditionalFormatting>
  <dataValidations count="2">
    <dataValidation type="list" allowBlank="1" showInputMessage="1" showErrorMessage="1" sqref="E2 J2 O2 T2 E28 J28" xr:uid="{00000000-0002-0000-0A00-000000000000}">
      <formula1>"[下拉],头部,腰部,手臂,腿部,身体,背部,饰品"</formula1>
    </dataValidation>
    <dataValidation type="list" allowBlank="1" showInputMessage="1" showErrorMessage="1" sqref="E3 J3 O3 T3 E29 J29" xr:uid="{00000000-0002-0000-0A00-000001000000}">
      <formula1>"0,150,300,450,600,750,900"</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181"/>
  <sheetViews>
    <sheetView topLeftCell="A80" workbookViewId="0">
      <selection activeCell="C80" sqref="C80"/>
    </sheetView>
  </sheetViews>
  <sheetFormatPr defaultColWidth="8.875" defaultRowHeight="12" customHeight="1"/>
  <cols>
    <col min="1" max="16384" width="8.875" style="1"/>
  </cols>
  <sheetData>
    <row r="2" spans="2:20" ht="12" customHeight="1">
      <c r="B2" s="2" t="s">
        <v>343</v>
      </c>
      <c r="C2" s="16" t="s">
        <v>41</v>
      </c>
      <c r="D2" s="4" t="s">
        <v>344</v>
      </c>
      <c r="E2" s="5" t="s">
        <v>1</v>
      </c>
      <c r="G2" s="2" t="s">
        <v>343</v>
      </c>
      <c r="H2" s="16" t="s">
        <v>61</v>
      </c>
      <c r="I2" s="4" t="s">
        <v>344</v>
      </c>
      <c r="J2" s="5" t="s">
        <v>1</v>
      </c>
      <c r="L2" s="2" t="s">
        <v>343</v>
      </c>
      <c r="M2" s="16" t="s">
        <v>51</v>
      </c>
      <c r="N2" s="4" t="s">
        <v>344</v>
      </c>
      <c r="O2" s="5" t="s">
        <v>1</v>
      </c>
      <c r="Q2" s="2" t="s">
        <v>343</v>
      </c>
      <c r="R2" s="16" t="s">
        <v>11</v>
      </c>
      <c r="S2" s="4" t="s">
        <v>344</v>
      </c>
      <c r="T2" s="5" t="s">
        <v>1</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5</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15</v>
      </c>
      <c r="Q4" s="6" t="s">
        <v>347</v>
      </c>
      <c r="R4" s="7" t="str">
        <f>LOOKUP(R5,{0,201,401,601,901,1201,1501;"黑色","绿色","蓝色","紫色","红色","橙色","金色"})</f>
        <v>黑色</v>
      </c>
      <c r="S4" s="8" t="s">
        <v>348</v>
      </c>
      <c r="T4" s="10">
        <v>1</v>
      </c>
    </row>
    <row r="5" spans="2:20" ht="12" customHeight="1">
      <c r="B5" s="6" t="s">
        <v>349</v>
      </c>
      <c r="C5" s="7">
        <f>C13+E3</f>
        <v>100</v>
      </c>
      <c r="D5" s="8" t="s">
        <v>350</v>
      </c>
      <c r="E5" s="10">
        <v>5</v>
      </c>
      <c r="G5" s="6" t="s">
        <v>349</v>
      </c>
      <c r="H5" s="7">
        <f>H13+J3</f>
        <v>200</v>
      </c>
      <c r="I5" s="8" t="s">
        <v>350</v>
      </c>
      <c r="J5" s="10">
        <v>1</v>
      </c>
      <c r="L5" s="6" t="s">
        <v>349</v>
      </c>
      <c r="M5" s="7">
        <f>M13+O3</f>
        <v>150</v>
      </c>
      <c r="N5" s="8" t="s">
        <v>350</v>
      </c>
      <c r="O5" s="10">
        <v>5</v>
      </c>
      <c r="Q5" s="6" t="s">
        <v>349</v>
      </c>
      <c r="R5" s="7">
        <f>R13+T3</f>
        <v>100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3000</v>
      </c>
      <c r="N6" s="13" t="s">
        <v>352</v>
      </c>
      <c r="O6" s="14">
        <f>M5</f>
        <v>150</v>
      </c>
      <c r="Q6" s="11" t="s">
        <v>351</v>
      </c>
      <c r="R6" s="12">
        <f>R5*20</f>
        <v>2000</v>
      </c>
      <c r="S6" s="13" t="s">
        <v>352</v>
      </c>
      <c r="T6" s="14">
        <f>R5</f>
        <v>100</v>
      </c>
    </row>
    <row r="7" spans="2:20" ht="12" customHeight="1">
      <c r="B7" s="126" t="s">
        <v>353</v>
      </c>
      <c r="C7" s="127"/>
      <c r="D7" s="130" t="s">
        <v>354</v>
      </c>
      <c r="E7" s="131"/>
      <c r="G7" s="126" t="s">
        <v>355</v>
      </c>
      <c r="H7" s="127"/>
      <c r="I7" s="130" t="s">
        <v>356</v>
      </c>
      <c r="J7" s="131"/>
      <c r="L7" s="126" t="s">
        <v>357</v>
      </c>
      <c r="M7" s="127"/>
      <c r="N7" s="130" t="s">
        <v>358</v>
      </c>
      <c r="O7" s="131"/>
      <c r="Q7" s="126" t="s">
        <v>359</v>
      </c>
      <c r="R7" s="127"/>
      <c r="S7" s="130" t="s">
        <v>360</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200</v>
      </c>
      <c r="I13" s="132"/>
      <c r="J13" s="133"/>
      <c r="L13" s="11" t="s">
        <v>361</v>
      </c>
      <c r="M13" s="15">
        <v>0</v>
      </c>
      <c r="N13" s="132"/>
      <c r="O13" s="133"/>
      <c r="Q13" s="11" t="s">
        <v>361</v>
      </c>
      <c r="R13" s="15">
        <v>100</v>
      </c>
      <c r="S13" s="132"/>
      <c r="T13" s="133"/>
    </row>
    <row r="14" spans="2:20" ht="12" customHeight="1">
      <c r="B14" s="134"/>
      <c r="C14" s="135"/>
      <c r="D14" s="135"/>
      <c r="E14" s="136"/>
      <c r="G14" s="134" t="s">
        <v>362</v>
      </c>
      <c r="H14" s="135"/>
      <c r="I14" s="135"/>
      <c r="J14" s="136"/>
      <c r="L14" s="134" t="s">
        <v>363</v>
      </c>
      <c r="M14" s="135"/>
      <c r="N14" s="135"/>
      <c r="O14" s="136"/>
      <c r="Q14" s="134"/>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364</v>
      </c>
      <c r="C25" s="141"/>
      <c r="D25" s="141"/>
      <c r="E25" s="142"/>
      <c r="G25" s="140" t="s">
        <v>365</v>
      </c>
      <c r="H25" s="141"/>
      <c r="I25" s="141"/>
      <c r="J25" s="142"/>
      <c r="L25" s="140" t="s">
        <v>365</v>
      </c>
      <c r="M25" s="141"/>
      <c r="N25" s="141"/>
      <c r="O25" s="142"/>
      <c r="Q25" s="140" t="s">
        <v>366</v>
      </c>
      <c r="R25" s="141"/>
      <c r="S25" s="141"/>
      <c r="T25" s="142"/>
    </row>
    <row r="28" spans="2:20" ht="12" customHeight="1">
      <c r="B28" s="2" t="s">
        <v>343</v>
      </c>
      <c r="C28" s="16" t="s">
        <v>71</v>
      </c>
      <c r="D28" s="4" t="s">
        <v>344</v>
      </c>
      <c r="E28" s="5" t="s">
        <v>1</v>
      </c>
      <c r="G28" s="2" t="s">
        <v>343</v>
      </c>
      <c r="H28" s="16" t="s">
        <v>98</v>
      </c>
      <c r="I28" s="4" t="s">
        <v>344</v>
      </c>
      <c r="J28" s="5" t="s">
        <v>1</v>
      </c>
      <c r="L28" s="2" t="s">
        <v>343</v>
      </c>
      <c r="M28" s="16" t="s">
        <v>163</v>
      </c>
      <c r="N28" s="4" t="s">
        <v>344</v>
      </c>
      <c r="O28" s="5" t="s">
        <v>1</v>
      </c>
      <c r="Q28" s="2" t="s">
        <v>343</v>
      </c>
      <c r="R28" s="16" t="s">
        <v>116</v>
      </c>
      <c r="S28" s="4" t="s">
        <v>344</v>
      </c>
      <c r="T28" s="5" t="s">
        <v>1</v>
      </c>
    </row>
    <row r="29" spans="2:20" ht="12" customHeight="1">
      <c r="B29" s="6" t="s">
        <v>345</v>
      </c>
      <c r="C29" s="7" t="str">
        <f>LOOKUP(E29,{0,150,300,450,600,750,900;"0","1","2","3","4","5","6"})</f>
        <v>0</v>
      </c>
      <c r="D29" s="8" t="s">
        <v>346</v>
      </c>
      <c r="E29" s="9">
        <v>0</v>
      </c>
      <c r="G29" s="6" t="s">
        <v>345</v>
      </c>
      <c r="H29" s="7" t="str">
        <f>LOOKUP(J29,{0,150,300,450,600,750,900;"0","1","2","3","4","5","6"})</f>
        <v>2</v>
      </c>
      <c r="I29" s="8" t="s">
        <v>346</v>
      </c>
      <c r="J29" s="9">
        <v>300</v>
      </c>
      <c r="L29" s="6" t="s">
        <v>345</v>
      </c>
      <c r="M29" s="7" t="str">
        <f>LOOKUP(O29,{0,150,300,450,600,750,900;"0","1","2","3","4","5","6"})</f>
        <v>0</v>
      </c>
      <c r="N29" s="8" t="s">
        <v>346</v>
      </c>
      <c r="O29" s="9">
        <v>0</v>
      </c>
      <c r="Q29" s="6" t="s">
        <v>345</v>
      </c>
      <c r="R29" s="7" t="str">
        <f>LOOKUP(T29,{0,150,300,450,600,750,900;"0","1","2","3","4","5","6"})</f>
        <v>1</v>
      </c>
      <c r="S29" s="8" t="s">
        <v>346</v>
      </c>
      <c r="T29" s="9">
        <v>150</v>
      </c>
    </row>
    <row r="30" spans="2:20" ht="12" customHeight="1">
      <c r="B30" s="6" t="s">
        <v>347</v>
      </c>
      <c r="C30" s="7" t="str">
        <f>LOOKUP(C31,{0,201,401,601,901,1201,1501;"黑色","绿色","蓝色","紫色","红色","橙色","金色"})</f>
        <v>黑色</v>
      </c>
      <c r="D30" s="8" t="s">
        <v>348</v>
      </c>
      <c r="E30" s="10">
        <v>2</v>
      </c>
      <c r="G30" s="6" t="s">
        <v>347</v>
      </c>
      <c r="H30" s="7" t="str">
        <f>LOOKUP(H31,{0,201,401,601,901,1201,1501;"黑色","绿色","蓝色","紫色","红色","橙色","金色"})</f>
        <v>绿色</v>
      </c>
      <c r="I30" s="8" t="s">
        <v>348</v>
      </c>
      <c r="J30" s="10">
        <v>20</v>
      </c>
      <c r="L30" s="6" t="s">
        <v>347</v>
      </c>
      <c r="M30" s="7" t="str">
        <f>LOOKUP(M31,{0,201,401,601,901,1201,1501;"黑色","绿色","蓝色","紫色","红色","橙色","金色"})</f>
        <v>紫色</v>
      </c>
      <c r="N30" s="8" t="s">
        <v>348</v>
      </c>
      <c r="O30" s="10">
        <v>20</v>
      </c>
      <c r="Q30" s="6" t="s">
        <v>347</v>
      </c>
      <c r="R30" s="7" t="str">
        <f>LOOKUP(R31,{0,201,401,601,901,1201,1501;"黑色","绿色","蓝色","紫色","红色","橙色","金色"})</f>
        <v>蓝色</v>
      </c>
      <c r="S30" s="8" t="s">
        <v>348</v>
      </c>
      <c r="T30" s="10">
        <v>3</v>
      </c>
    </row>
    <row r="31" spans="2:20" ht="12" customHeight="1">
      <c r="B31" s="6" t="s">
        <v>349</v>
      </c>
      <c r="C31" s="7">
        <f>C39+E29</f>
        <v>200</v>
      </c>
      <c r="D31" s="8" t="s">
        <v>350</v>
      </c>
      <c r="E31" s="10">
        <v>1</v>
      </c>
      <c r="G31" s="6" t="s">
        <v>349</v>
      </c>
      <c r="H31" s="7">
        <f>H39+J29</f>
        <v>300</v>
      </c>
      <c r="I31" s="8" t="s">
        <v>350</v>
      </c>
      <c r="J31" s="10">
        <v>6</v>
      </c>
      <c r="L31" s="6" t="s">
        <v>349</v>
      </c>
      <c r="M31" s="7">
        <f>M39+O29</f>
        <v>700</v>
      </c>
      <c r="N31" s="8" t="s">
        <v>350</v>
      </c>
      <c r="O31" s="10">
        <v>6</v>
      </c>
      <c r="Q31" s="6" t="s">
        <v>349</v>
      </c>
      <c r="R31" s="7">
        <f>R39+T29</f>
        <v>450</v>
      </c>
      <c r="S31" s="8" t="s">
        <v>350</v>
      </c>
      <c r="T31" s="10">
        <v>2</v>
      </c>
    </row>
    <row r="32" spans="2:20" ht="12" customHeight="1">
      <c r="B32" s="11" t="s">
        <v>351</v>
      </c>
      <c r="C32" s="12">
        <f>C31*20</f>
        <v>4000</v>
      </c>
      <c r="D32" s="13" t="s">
        <v>352</v>
      </c>
      <c r="E32" s="14">
        <f>C31</f>
        <v>200</v>
      </c>
      <c r="G32" s="11" t="s">
        <v>351</v>
      </c>
      <c r="H32" s="12">
        <f>H31*20</f>
        <v>6000</v>
      </c>
      <c r="I32" s="13" t="s">
        <v>352</v>
      </c>
      <c r="J32" s="14">
        <f>H31</f>
        <v>300</v>
      </c>
      <c r="L32" s="11" t="s">
        <v>351</v>
      </c>
      <c r="M32" s="12">
        <f>M31*20</f>
        <v>14000</v>
      </c>
      <c r="N32" s="13" t="s">
        <v>352</v>
      </c>
      <c r="O32" s="14">
        <f>M31</f>
        <v>700</v>
      </c>
      <c r="Q32" s="11" t="s">
        <v>351</v>
      </c>
      <c r="R32" s="12">
        <f>R31*20</f>
        <v>9000</v>
      </c>
      <c r="S32" s="13" t="s">
        <v>352</v>
      </c>
      <c r="T32" s="14">
        <f>R31</f>
        <v>450</v>
      </c>
    </row>
    <row r="33" spans="2:20" ht="12" customHeight="1">
      <c r="B33" s="126" t="s">
        <v>367</v>
      </c>
      <c r="C33" s="127"/>
      <c r="D33" s="130" t="s">
        <v>368</v>
      </c>
      <c r="E33" s="131"/>
      <c r="G33" s="126" t="s">
        <v>357</v>
      </c>
      <c r="H33" s="127"/>
      <c r="I33" s="130" t="s">
        <v>369</v>
      </c>
      <c r="J33" s="131"/>
      <c r="L33" s="126" t="s">
        <v>370</v>
      </c>
      <c r="M33" s="127"/>
      <c r="N33" s="130" t="s">
        <v>371</v>
      </c>
      <c r="O33" s="131"/>
      <c r="Q33" s="126" t="s">
        <v>372</v>
      </c>
      <c r="R33" s="127"/>
      <c r="S33" s="130" t="s">
        <v>373</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200</v>
      </c>
      <c r="D39" s="132"/>
      <c r="E39" s="133"/>
      <c r="G39" s="11" t="s">
        <v>361</v>
      </c>
      <c r="H39" s="15">
        <v>0</v>
      </c>
      <c r="I39" s="132"/>
      <c r="J39" s="133"/>
      <c r="L39" s="11" t="s">
        <v>361</v>
      </c>
      <c r="M39" s="15">
        <v>700</v>
      </c>
      <c r="N39" s="132"/>
      <c r="O39" s="133"/>
      <c r="Q39" s="11" t="s">
        <v>361</v>
      </c>
      <c r="R39" s="15">
        <v>300</v>
      </c>
      <c r="S39" s="132"/>
      <c r="T39" s="133"/>
    </row>
    <row r="40" spans="2:20" ht="12" customHeight="1">
      <c r="B40" s="134" t="s">
        <v>374</v>
      </c>
      <c r="C40" s="135"/>
      <c r="D40" s="135"/>
      <c r="E40" s="136"/>
      <c r="G40" s="134"/>
      <c r="H40" s="135"/>
      <c r="I40" s="135"/>
      <c r="J40" s="136"/>
      <c r="L40" s="134"/>
      <c r="M40" s="135"/>
      <c r="N40" s="135"/>
      <c r="O40" s="136"/>
      <c r="Q40" s="134" t="s">
        <v>375</v>
      </c>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366</v>
      </c>
      <c r="C51" s="141"/>
      <c r="D51" s="141"/>
      <c r="E51" s="142"/>
      <c r="G51" s="140" t="s">
        <v>376</v>
      </c>
      <c r="H51" s="141"/>
      <c r="I51" s="141"/>
      <c r="J51" s="142"/>
      <c r="L51" s="140" t="s">
        <v>377</v>
      </c>
      <c r="M51" s="141"/>
      <c r="N51" s="141"/>
      <c r="O51" s="142"/>
      <c r="Q51" s="140" t="s">
        <v>378</v>
      </c>
      <c r="R51" s="141"/>
      <c r="S51" s="141"/>
      <c r="T51" s="142"/>
    </row>
    <row r="54" spans="2:20" ht="12" customHeight="1">
      <c r="B54" s="2" t="s">
        <v>343</v>
      </c>
      <c r="C54" s="16" t="s">
        <v>156</v>
      </c>
      <c r="D54" s="4" t="s">
        <v>344</v>
      </c>
      <c r="E54" s="5" t="s">
        <v>1</v>
      </c>
      <c r="G54" s="2" t="s">
        <v>343</v>
      </c>
      <c r="H54" s="16" t="s">
        <v>125</v>
      </c>
      <c r="I54" s="4" t="s">
        <v>344</v>
      </c>
      <c r="J54" s="5" t="s">
        <v>1</v>
      </c>
      <c r="L54" s="2" t="s">
        <v>343</v>
      </c>
      <c r="M54" s="16" t="s">
        <v>107</v>
      </c>
      <c r="N54" s="4" t="s">
        <v>344</v>
      </c>
      <c r="O54" s="5" t="s">
        <v>1</v>
      </c>
      <c r="Q54" s="2" t="s">
        <v>343</v>
      </c>
      <c r="R54" s="16" t="s">
        <v>189</v>
      </c>
      <c r="S54" s="4" t="s">
        <v>344</v>
      </c>
      <c r="T54" s="5" t="s">
        <v>1</v>
      </c>
    </row>
    <row r="55" spans="2:20" ht="12" customHeight="1">
      <c r="B55" s="6" t="s">
        <v>345</v>
      </c>
      <c r="C55" s="7" t="str">
        <f>LOOKUP(E55,{0,150,300,450,600,750,900;"0","1","2","3","4","5","6"})</f>
        <v>1</v>
      </c>
      <c r="D55" s="8" t="s">
        <v>346</v>
      </c>
      <c r="E55" s="9">
        <v>150</v>
      </c>
      <c r="G55" s="6" t="s">
        <v>345</v>
      </c>
      <c r="H55" s="7" t="str">
        <f>LOOKUP(J55,{0,150,300,450,600,750,900;"0","1","2","3","4","5","6"})</f>
        <v>3</v>
      </c>
      <c r="I55" s="8" t="s">
        <v>346</v>
      </c>
      <c r="J55" s="9">
        <v>450</v>
      </c>
      <c r="L55" s="6" t="s">
        <v>345</v>
      </c>
      <c r="M55" s="7" t="str">
        <f>LOOKUP(O55,{0,150,300,450,600,750,900;"0","1","2","3","4","5","6"})</f>
        <v>1</v>
      </c>
      <c r="N55" s="8" t="s">
        <v>346</v>
      </c>
      <c r="O55" s="9">
        <v>150</v>
      </c>
      <c r="Q55" s="6" t="s">
        <v>345</v>
      </c>
      <c r="R55" s="7" t="str">
        <f>LOOKUP(T55,{0,150,300,450,600,750,900;"0","1","2","3","4","5","6"})</f>
        <v>3</v>
      </c>
      <c r="S55" s="8" t="s">
        <v>346</v>
      </c>
      <c r="T55" s="9">
        <v>450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蓝色</v>
      </c>
      <c r="I56" s="8" t="s">
        <v>348</v>
      </c>
      <c r="J56" s="10">
        <v>1</v>
      </c>
      <c r="L56" s="6" t="s">
        <v>347</v>
      </c>
      <c r="M56" s="7" t="str">
        <f>LOOKUP(M57,{0,201,401,601,901,1201,1501;"黑色","绿色","蓝色","紫色","红色","橙色","金色"})</f>
        <v>绿色</v>
      </c>
      <c r="N56" s="8" t="s">
        <v>348</v>
      </c>
      <c r="O56" s="10">
        <v>1</v>
      </c>
      <c r="Q56" s="6" t="s">
        <v>347</v>
      </c>
      <c r="R56" s="7" t="str">
        <f>LOOKUP(R57,{0,201,401,601,901,1201,1501;"黑色","绿色","蓝色","紫色","红色","橙色","金色"})</f>
        <v>红色</v>
      </c>
      <c r="S56" s="8" t="s">
        <v>348</v>
      </c>
      <c r="T56" s="10">
        <v>3</v>
      </c>
    </row>
    <row r="57" spans="2:20" ht="12" customHeight="1">
      <c r="B57" s="6" t="s">
        <v>349</v>
      </c>
      <c r="C57" s="7">
        <f>C65+E55</f>
        <v>650</v>
      </c>
      <c r="D57" s="8" t="s">
        <v>350</v>
      </c>
      <c r="E57" s="10">
        <v>7</v>
      </c>
      <c r="G57" s="6" t="s">
        <v>349</v>
      </c>
      <c r="H57" s="7">
        <f>H65+J55</f>
        <v>450</v>
      </c>
      <c r="I57" s="8" t="s">
        <v>350</v>
      </c>
      <c r="J57" s="10">
        <v>3</v>
      </c>
      <c r="L57" s="6" t="s">
        <v>349</v>
      </c>
      <c r="M57" s="7">
        <f>M65+O55</f>
        <v>350</v>
      </c>
      <c r="N57" s="8" t="s">
        <v>350</v>
      </c>
      <c r="O57" s="10">
        <v>4</v>
      </c>
      <c r="Q57" s="6" t="s">
        <v>349</v>
      </c>
      <c r="R57" s="7">
        <f>R65+T55</f>
        <v>950</v>
      </c>
      <c r="S57" s="8" t="s">
        <v>350</v>
      </c>
      <c r="T57" s="10">
        <v>5</v>
      </c>
    </row>
    <row r="58" spans="2:20" ht="12" customHeight="1">
      <c r="B58" s="11" t="s">
        <v>351</v>
      </c>
      <c r="C58" s="12">
        <f>C57*20</f>
        <v>13000</v>
      </c>
      <c r="D58" s="13" t="s">
        <v>352</v>
      </c>
      <c r="E58" s="14">
        <f>C57</f>
        <v>650</v>
      </c>
      <c r="G58" s="11" t="s">
        <v>351</v>
      </c>
      <c r="H58" s="12">
        <f>H57*20</f>
        <v>9000</v>
      </c>
      <c r="I58" s="13" t="s">
        <v>352</v>
      </c>
      <c r="J58" s="14">
        <f>H57</f>
        <v>450</v>
      </c>
      <c r="L58" s="11" t="s">
        <v>351</v>
      </c>
      <c r="M58" s="12">
        <f>M57*20</f>
        <v>7000</v>
      </c>
      <c r="N58" s="13" t="s">
        <v>352</v>
      </c>
      <c r="O58" s="14">
        <f>M57</f>
        <v>350</v>
      </c>
      <c r="Q58" s="11" t="s">
        <v>351</v>
      </c>
      <c r="R58" s="12">
        <f>R57*20</f>
        <v>19000</v>
      </c>
      <c r="S58" s="13" t="s">
        <v>352</v>
      </c>
      <c r="T58" s="14">
        <f>R57</f>
        <v>950</v>
      </c>
    </row>
    <row r="59" spans="2:20" ht="12" customHeight="1">
      <c r="B59" s="126" t="s">
        <v>379</v>
      </c>
      <c r="C59" s="127"/>
      <c r="D59" s="130" t="s">
        <v>380</v>
      </c>
      <c r="E59" s="131"/>
      <c r="G59" s="126" t="s">
        <v>357</v>
      </c>
      <c r="H59" s="127"/>
      <c r="I59" s="130" t="s">
        <v>381</v>
      </c>
      <c r="J59" s="131"/>
      <c r="L59" s="126" t="s">
        <v>382</v>
      </c>
      <c r="M59" s="127"/>
      <c r="N59" s="130" t="s">
        <v>383</v>
      </c>
      <c r="O59" s="131"/>
      <c r="Q59" s="126" t="s">
        <v>384</v>
      </c>
      <c r="R59" s="127"/>
      <c r="S59" s="130" t="s">
        <v>385</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500</v>
      </c>
      <c r="D65" s="132"/>
      <c r="E65" s="133"/>
      <c r="G65" s="11" t="s">
        <v>361</v>
      </c>
      <c r="H65" s="15">
        <v>0</v>
      </c>
      <c r="I65" s="132"/>
      <c r="J65" s="133"/>
      <c r="L65" s="11" t="s">
        <v>361</v>
      </c>
      <c r="M65" s="15">
        <v>200</v>
      </c>
      <c r="N65" s="132"/>
      <c r="O65" s="133"/>
      <c r="Q65" s="11" t="s">
        <v>361</v>
      </c>
      <c r="R65" s="15">
        <v>500</v>
      </c>
      <c r="S65" s="132"/>
      <c r="T65" s="133"/>
    </row>
    <row r="66" spans="2:20" ht="12" customHeight="1">
      <c r="B66" s="134" t="s">
        <v>386</v>
      </c>
      <c r="C66" s="135"/>
      <c r="D66" s="135"/>
      <c r="E66" s="136"/>
      <c r="G66" s="134" t="s">
        <v>387</v>
      </c>
      <c r="H66" s="135"/>
      <c r="I66" s="135"/>
      <c r="J66" s="136"/>
      <c r="L66" s="134" t="s">
        <v>388</v>
      </c>
      <c r="M66" s="135"/>
      <c r="N66" s="135"/>
      <c r="O66" s="136"/>
      <c r="Q66" s="134" t="s">
        <v>389</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390</v>
      </c>
      <c r="C77" s="141"/>
      <c r="D77" s="141"/>
      <c r="E77" s="142"/>
      <c r="G77" s="140" t="s">
        <v>391</v>
      </c>
      <c r="H77" s="141"/>
      <c r="I77" s="141"/>
      <c r="J77" s="142"/>
      <c r="L77" s="140" t="s">
        <v>390</v>
      </c>
      <c r="M77" s="141"/>
      <c r="N77" s="141"/>
      <c r="O77" s="142"/>
      <c r="Q77" s="140" t="s">
        <v>392</v>
      </c>
      <c r="R77" s="141"/>
      <c r="S77" s="141"/>
      <c r="T77" s="142"/>
    </row>
    <row r="80" spans="2:20" ht="12" customHeight="1">
      <c r="B80" s="2" t="s">
        <v>343</v>
      </c>
      <c r="C80" s="16" t="s">
        <v>148</v>
      </c>
      <c r="D80" s="4" t="s">
        <v>344</v>
      </c>
      <c r="E80" s="5" t="s">
        <v>1</v>
      </c>
      <c r="G80" s="2" t="s">
        <v>343</v>
      </c>
      <c r="H80" s="16" t="s">
        <v>183</v>
      </c>
      <c r="I80" s="4" t="s">
        <v>344</v>
      </c>
      <c r="J80" s="5" t="s">
        <v>1</v>
      </c>
      <c r="L80" s="2" t="s">
        <v>343</v>
      </c>
      <c r="M80" s="16" t="s">
        <v>177</v>
      </c>
      <c r="N80" s="4" t="s">
        <v>344</v>
      </c>
      <c r="O80" s="5" t="s">
        <v>1</v>
      </c>
      <c r="Q80" s="2" t="s">
        <v>343</v>
      </c>
      <c r="R80" s="16" t="s">
        <v>218</v>
      </c>
      <c r="S80" s="4" t="s">
        <v>344</v>
      </c>
      <c r="T80" s="5" t="s">
        <v>1</v>
      </c>
    </row>
    <row r="81" spans="2:20" ht="12" customHeight="1">
      <c r="B81" s="6" t="s">
        <v>345</v>
      </c>
      <c r="C81" s="7" t="str">
        <f>LOOKUP(E81,{0,150,300,450,600,750,900;"0","1","2","3","4","5","6"})</f>
        <v>3</v>
      </c>
      <c r="D81" s="8" t="s">
        <v>346</v>
      </c>
      <c r="E81" s="9">
        <v>450</v>
      </c>
      <c r="G81" s="6" t="s">
        <v>345</v>
      </c>
      <c r="H81" s="7" t="str">
        <f>LOOKUP(J81,{0,150,300,450,600,750,900;"0","1","2","3","4","5","6"})</f>
        <v>2</v>
      </c>
      <c r="I81" s="8" t="s">
        <v>346</v>
      </c>
      <c r="J81" s="9">
        <v>300</v>
      </c>
      <c r="L81" s="6" t="s">
        <v>345</v>
      </c>
      <c r="M81" s="7" t="str">
        <f>LOOKUP(O81,{0,150,300,450,600,750,900;"0","1","2","3","4","5","6"})</f>
        <v>0</v>
      </c>
      <c r="N81" s="8" t="s">
        <v>346</v>
      </c>
      <c r="O81" s="9">
        <v>0</v>
      </c>
      <c r="Q81" s="6" t="s">
        <v>345</v>
      </c>
      <c r="R81" s="7" t="str">
        <f>LOOKUP(T81,{0,150,300,450,600,750,900;"0","1","2","3","4","5","6"})</f>
        <v>6</v>
      </c>
      <c r="S81" s="8" t="s">
        <v>346</v>
      </c>
      <c r="T81" s="9">
        <v>900</v>
      </c>
    </row>
    <row r="82" spans="2:20" ht="12" customHeight="1">
      <c r="B82" s="6" t="s">
        <v>347</v>
      </c>
      <c r="C82" s="7" t="str">
        <f>LOOKUP(C83,{0,201,401,601,901,1201,1501;"黑色","绿色","蓝色","紫色","红色","橙色","金色"})</f>
        <v>蓝色</v>
      </c>
      <c r="D82" s="8" t="s">
        <v>348</v>
      </c>
      <c r="E82" s="10">
        <v>20</v>
      </c>
      <c r="G82" s="6" t="s">
        <v>347</v>
      </c>
      <c r="H82" s="7" t="str">
        <f>LOOKUP(H83,{0,201,401,601,901,1201,1501;"黑色","绿色","蓝色","紫色","红色","橙色","金色"})</f>
        <v>紫色</v>
      </c>
      <c r="I82" s="8" t="s">
        <v>348</v>
      </c>
      <c r="J82" s="10">
        <v>1</v>
      </c>
      <c r="L82" s="6" t="s">
        <v>347</v>
      </c>
      <c r="M82" s="7" t="str">
        <f>LOOKUP(M83,{0,201,401,601,901,1201,1501;"黑色","绿色","蓝色","紫色","红色","橙色","金色"})</f>
        <v>紫色</v>
      </c>
      <c r="N82" s="8" t="s">
        <v>348</v>
      </c>
      <c r="O82" s="10">
        <v>1</v>
      </c>
      <c r="Q82" s="6" t="s">
        <v>347</v>
      </c>
      <c r="R82" s="21" t="str">
        <f>LOOKUP(R83,{0,201,401,601,901,1201,1501;"黑色","绿色","蓝色","紫色","红色","橙色","金色"})</f>
        <v>金色</v>
      </c>
      <c r="S82" s="8" t="s">
        <v>348</v>
      </c>
      <c r="T82" s="10">
        <v>20</v>
      </c>
    </row>
    <row r="83" spans="2:20" ht="12" customHeight="1">
      <c r="B83" s="6" t="s">
        <v>349</v>
      </c>
      <c r="C83" s="7">
        <f>C91+E81</f>
        <v>550</v>
      </c>
      <c r="D83" s="8" t="s">
        <v>350</v>
      </c>
      <c r="E83" s="10">
        <v>8</v>
      </c>
      <c r="G83" s="6" t="s">
        <v>349</v>
      </c>
      <c r="H83" s="7">
        <f>H91+J81</f>
        <v>900</v>
      </c>
      <c r="I83" s="8" t="s">
        <v>350</v>
      </c>
      <c r="J83" s="10">
        <v>2</v>
      </c>
      <c r="L83" s="6" t="s">
        <v>349</v>
      </c>
      <c r="M83" s="7">
        <f>M91+O81</f>
        <v>800</v>
      </c>
      <c r="N83" s="8" t="s">
        <v>350</v>
      </c>
      <c r="O83" s="10">
        <v>1</v>
      </c>
      <c r="Q83" s="6" t="s">
        <v>349</v>
      </c>
      <c r="R83" s="7">
        <f>R91+T81</f>
        <v>3500</v>
      </c>
      <c r="S83" s="8" t="s">
        <v>350</v>
      </c>
      <c r="T83" s="10">
        <v>8</v>
      </c>
    </row>
    <row r="84" spans="2:20" ht="12" customHeight="1">
      <c r="B84" s="11" t="s">
        <v>351</v>
      </c>
      <c r="C84" s="12">
        <f>C83*20</f>
        <v>11000</v>
      </c>
      <c r="D84" s="13" t="s">
        <v>352</v>
      </c>
      <c r="E84" s="14">
        <f>C83</f>
        <v>550</v>
      </c>
      <c r="G84" s="11" t="s">
        <v>351</v>
      </c>
      <c r="H84" s="12">
        <f>H83*20</f>
        <v>18000</v>
      </c>
      <c r="I84" s="13" t="s">
        <v>352</v>
      </c>
      <c r="J84" s="14">
        <f>H83</f>
        <v>900</v>
      </c>
      <c r="L84" s="11" t="s">
        <v>351</v>
      </c>
      <c r="M84" s="12">
        <f>M83*20</f>
        <v>16000</v>
      </c>
      <c r="N84" s="13" t="s">
        <v>352</v>
      </c>
      <c r="O84" s="14">
        <f>M83</f>
        <v>800</v>
      </c>
      <c r="Q84" s="11" t="s">
        <v>351</v>
      </c>
      <c r="R84" s="12">
        <f>R83*20</f>
        <v>70000</v>
      </c>
      <c r="S84" s="13" t="s">
        <v>352</v>
      </c>
      <c r="T84" s="14">
        <f>R83</f>
        <v>3500</v>
      </c>
    </row>
    <row r="85" spans="2:20" ht="12" customHeight="1">
      <c r="B85" s="126" t="s">
        <v>393</v>
      </c>
      <c r="C85" s="127"/>
      <c r="D85" s="130" t="s">
        <v>394</v>
      </c>
      <c r="E85" s="131"/>
      <c r="G85" s="126" t="s">
        <v>395</v>
      </c>
      <c r="H85" s="127"/>
      <c r="I85" s="130" t="s">
        <v>396</v>
      </c>
      <c r="J85" s="131"/>
      <c r="L85" s="126" t="s">
        <v>397</v>
      </c>
      <c r="M85" s="127"/>
      <c r="N85" s="130" t="s">
        <v>398</v>
      </c>
      <c r="O85" s="131"/>
      <c r="Q85" s="126" t="s">
        <v>399</v>
      </c>
      <c r="R85" s="127"/>
      <c r="S85" s="130" t="s">
        <v>400</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100</v>
      </c>
      <c r="D91" s="132"/>
      <c r="E91" s="133"/>
      <c r="G91" s="11" t="s">
        <v>361</v>
      </c>
      <c r="H91" s="15">
        <v>600</v>
      </c>
      <c r="I91" s="132"/>
      <c r="J91" s="133"/>
      <c r="L91" s="11" t="s">
        <v>361</v>
      </c>
      <c r="M91" s="15">
        <v>800</v>
      </c>
      <c r="N91" s="132"/>
      <c r="O91" s="133"/>
      <c r="Q91" s="11" t="s">
        <v>361</v>
      </c>
      <c r="R91" s="15">
        <v>2600</v>
      </c>
      <c r="S91" s="132"/>
      <c r="T91" s="133"/>
    </row>
    <row r="92" spans="2:20" ht="12" customHeight="1">
      <c r="B92" s="134" t="s">
        <v>401</v>
      </c>
      <c r="C92" s="135"/>
      <c r="D92" s="135"/>
      <c r="E92" s="136"/>
      <c r="G92" s="134" t="s">
        <v>402</v>
      </c>
      <c r="H92" s="135"/>
      <c r="I92" s="135"/>
      <c r="J92" s="136"/>
      <c r="L92" s="134" t="s">
        <v>403</v>
      </c>
      <c r="M92" s="135"/>
      <c r="N92" s="135"/>
      <c r="O92" s="136"/>
      <c r="Q92" s="134" t="s">
        <v>404</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405</v>
      </c>
      <c r="C103" s="141"/>
      <c r="D103" s="141"/>
      <c r="E103" s="142"/>
      <c r="G103" s="140" t="s">
        <v>406</v>
      </c>
      <c r="H103" s="141"/>
      <c r="I103" s="141"/>
      <c r="J103" s="142"/>
      <c r="L103" s="140" t="s">
        <v>365</v>
      </c>
      <c r="M103" s="141"/>
      <c r="N103" s="141"/>
      <c r="O103" s="142"/>
      <c r="Q103" s="140" t="s">
        <v>407</v>
      </c>
      <c r="R103" s="141"/>
      <c r="S103" s="141"/>
      <c r="T103" s="142"/>
    </row>
    <row r="106" spans="2:20" ht="12" customHeight="1">
      <c r="B106" s="2" t="s">
        <v>343</v>
      </c>
      <c r="C106" s="16" t="s">
        <v>207</v>
      </c>
      <c r="D106" s="4" t="s">
        <v>344</v>
      </c>
      <c r="E106" s="5" t="s">
        <v>1</v>
      </c>
      <c r="G106" s="2" t="s">
        <v>343</v>
      </c>
      <c r="H106" s="16" t="s">
        <v>89</v>
      </c>
      <c r="I106" s="4" t="s">
        <v>344</v>
      </c>
      <c r="J106" s="5" t="s">
        <v>1</v>
      </c>
      <c r="L106" s="2" t="s">
        <v>343</v>
      </c>
      <c r="M106" s="16" t="s">
        <v>21</v>
      </c>
      <c r="N106" s="4" t="s">
        <v>344</v>
      </c>
      <c r="O106" s="5" t="s">
        <v>1</v>
      </c>
      <c r="Q106" s="22" t="s">
        <v>343</v>
      </c>
      <c r="R106" s="23" t="s">
        <v>31</v>
      </c>
      <c r="S106" s="29" t="s">
        <v>344</v>
      </c>
      <c r="T106" s="5" t="s">
        <v>1</v>
      </c>
    </row>
    <row r="107" spans="2:20" ht="12" customHeight="1">
      <c r="B107" s="6" t="s">
        <v>345</v>
      </c>
      <c r="C107" s="7" t="str">
        <f>LOOKUP(E107,{0,150,300,450,600,750,900;"0","1","2","3","4","5","6"})</f>
        <v>6</v>
      </c>
      <c r="D107" s="8" t="s">
        <v>346</v>
      </c>
      <c r="E107" s="9">
        <v>900</v>
      </c>
      <c r="G107" s="6" t="s">
        <v>345</v>
      </c>
      <c r="H107" s="7" t="str">
        <f>LOOKUP(J107,{0,150,300,450,600,750,900;"0","1","2","3","4","5","6"})</f>
        <v>1</v>
      </c>
      <c r="I107" s="8" t="s">
        <v>346</v>
      </c>
      <c r="J107" s="9">
        <v>150</v>
      </c>
      <c r="L107" s="6" t="s">
        <v>345</v>
      </c>
      <c r="M107" s="7" t="str">
        <f>LOOKUP(O107,{0,150,300,450,600,750,900;"0","1","2","3","4","5","6"})</f>
        <v>0</v>
      </c>
      <c r="N107" s="8" t="s">
        <v>346</v>
      </c>
      <c r="O107" s="9">
        <v>0</v>
      </c>
      <c r="Q107" s="24" t="s">
        <v>345</v>
      </c>
      <c r="R107" s="21" t="str">
        <f>LOOKUP(T107,{0,150,300,450,600,750,900;"0","1","2","3","4","5","6"})</f>
        <v>0</v>
      </c>
      <c r="S107" s="33" t="s">
        <v>346</v>
      </c>
      <c r="T107" s="34">
        <v>0</v>
      </c>
    </row>
    <row r="108" spans="2:20" ht="12" customHeight="1">
      <c r="B108" s="6" t="s">
        <v>347</v>
      </c>
      <c r="C108" s="21" t="str">
        <f>LOOKUP(C109,{0,201,401,601,901,1201,1501;"黑色","绿色","蓝色","紫色","红色","橙色","金色"})</f>
        <v>金色</v>
      </c>
      <c r="D108" s="8" t="s">
        <v>348</v>
      </c>
      <c r="E108" s="10">
        <v>5</v>
      </c>
      <c r="G108" s="6" t="s">
        <v>347</v>
      </c>
      <c r="H108" s="7" t="str">
        <f>LOOKUP(H109,{0,201,401,601,901,1201,1501;"黑色","绿色","蓝色","紫色","红色","橙色","金色"})</f>
        <v>绿色</v>
      </c>
      <c r="I108" s="8" t="s">
        <v>348</v>
      </c>
      <c r="J108" s="10">
        <v>2</v>
      </c>
      <c r="L108" s="6" t="s">
        <v>347</v>
      </c>
      <c r="M108" s="7" t="str">
        <f>LOOKUP(M109,{0,201,401,601,901,1201,1501;"黑色","绿色","蓝色","紫色","红色","橙色","金色"})</f>
        <v>黑色</v>
      </c>
      <c r="N108" s="8" t="s">
        <v>348</v>
      </c>
      <c r="O108" s="10">
        <v>2</v>
      </c>
      <c r="Q108" s="24" t="s">
        <v>347</v>
      </c>
      <c r="R108" s="21" t="str">
        <f>LOOKUP(R109,{0,201,401,601,901,1201,1501;"黑色","绿色","蓝色","紫色","红色","橙色","金色"})</f>
        <v>黑色</v>
      </c>
      <c r="S108" s="33" t="s">
        <v>348</v>
      </c>
      <c r="T108" s="36">
        <v>8</v>
      </c>
    </row>
    <row r="109" spans="2:20" ht="12" customHeight="1">
      <c r="B109" s="6" t="s">
        <v>349</v>
      </c>
      <c r="C109" s="7">
        <f>C117+E107</f>
        <v>2100</v>
      </c>
      <c r="D109" s="8" t="s">
        <v>350</v>
      </c>
      <c r="E109" s="10">
        <v>1</v>
      </c>
      <c r="G109" s="6" t="s">
        <v>349</v>
      </c>
      <c r="H109" s="7">
        <f>H117+J107</f>
        <v>250</v>
      </c>
      <c r="I109" s="8" t="s">
        <v>350</v>
      </c>
      <c r="J109" s="10">
        <v>5</v>
      </c>
      <c r="L109" s="6" t="s">
        <v>349</v>
      </c>
      <c r="M109" s="7">
        <f>M117+O107</f>
        <v>100</v>
      </c>
      <c r="N109" s="8" t="s">
        <v>350</v>
      </c>
      <c r="O109" s="10">
        <v>3</v>
      </c>
      <c r="Q109" s="24" t="s">
        <v>349</v>
      </c>
      <c r="R109" s="21">
        <f>R117+T107</f>
        <v>100</v>
      </c>
      <c r="S109" s="33" t="s">
        <v>350</v>
      </c>
      <c r="T109" s="36">
        <v>2</v>
      </c>
    </row>
    <row r="110" spans="2:20" ht="12" customHeight="1">
      <c r="B110" s="11" t="s">
        <v>351</v>
      </c>
      <c r="C110" s="12">
        <f>C109*20</f>
        <v>42000</v>
      </c>
      <c r="D110" s="13" t="s">
        <v>352</v>
      </c>
      <c r="E110" s="14">
        <f>C109</f>
        <v>2100</v>
      </c>
      <c r="G110" s="11" t="s">
        <v>351</v>
      </c>
      <c r="H110" s="12">
        <f>H109*20</f>
        <v>5000</v>
      </c>
      <c r="I110" s="13" t="s">
        <v>352</v>
      </c>
      <c r="J110" s="14">
        <f>H109</f>
        <v>250</v>
      </c>
      <c r="L110" s="11" t="s">
        <v>351</v>
      </c>
      <c r="M110" s="12">
        <f>M109*20</f>
        <v>2000</v>
      </c>
      <c r="N110" s="13" t="s">
        <v>352</v>
      </c>
      <c r="O110" s="14">
        <f>M109</f>
        <v>100</v>
      </c>
      <c r="Q110" s="26" t="s">
        <v>351</v>
      </c>
      <c r="R110" s="27">
        <f>R109*20</f>
        <v>2000</v>
      </c>
      <c r="S110" s="39" t="s">
        <v>352</v>
      </c>
      <c r="T110" s="40">
        <f>R109</f>
        <v>100</v>
      </c>
    </row>
    <row r="111" spans="2:20" ht="12" customHeight="1">
      <c r="B111" s="126" t="s">
        <v>408</v>
      </c>
      <c r="C111" s="127"/>
      <c r="D111" s="130" t="s">
        <v>409</v>
      </c>
      <c r="E111" s="131"/>
      <c r="G111" s="126" t="s">
        <v>410</v>
      </c>
      <c r="H111" s="127"/>
      <c r="I111" s="130" t="s">
        <v>411</v>
      </c>
      <c r="J111" s="131"/>
      <c r="L111" s="126" t="s">
        <v>412</v>
      </c>
      <c r="M111" s="127"/>
      <c r="N111" s="130" t="s">
        <v>413</v>
      </c>
      <c r="O111" s="131"/>
      <c r="Q111" s="126" t="s">
        <v>414</v>
      </c>
      <c r="R111" s="127"/>
      <c r="S111" s="130" t="s">
        <v>415</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1200</v>
      </c>
      <c r="D117" s="132"/>
      <c r="E117" s="133"/>
      <c r="G117" s="11" t="s">
        <v>361</v>
      </c>
      <c r="H117" s="15">
        <v>100</v>
      </c>
      <c r="I117" s="132"/>
      <c r="J117" s="133"/>
      <c r="L117" s="11" t="s">
        <v>361</v>
      </c>
      <c r="M117" s="15">
        <v>100</v>
      </c>
      <c r="N117" s="132"/>
      <c r="O117" s="133"/>
      <c r="Q117" s="26" t="s">
        <v>361</v>
      </c>
      <c r="R117" s="28">
        <v>100</v>
      </c>
      <c r="S117" s="132"/>
      <c r="T117" s="133"/>
    </row>
    <row r="118" spans="2:20" ht="12" customHeight="1">
      <c r="B118" s="134" t="s">
        <v>416</v>
      </c>
      <c r="C118" s="135"/>
      <c r="D118" s="135"/>
      <c r="E118" s="136"/>
      <c r="G118" s="134" t="s">
        <v>417</v>
      </c>
      <c r="H118" s="135"/>
      <c r="I118" s="135"/>
      <c r="J118" s="136"/>
      <c r="L118" s="134" t="s">
        <v>418</v>
      </c>
      <c r="M118" s="135"/>
      <c r="N118" s="135"/>
      <c r="O118" s="136"/>
      <c r="Q118" s="134" t="s">
        <v>416</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419</v>
      </c>
      <c r="C129" s="141"/>
      <c r="D129" s="141"/>
      <c r="E129" s="142"/>
      <c r="G129" s="140" t="s">
        <v>420</v>
      </c>
      <c r="H129" s="141"/>
      <c r="I129" s="141"/>
      <c r="J129" s="142"/>
      <c r="L129" s="140" t="s">
        <v>407</v>
      </c>
      <c r="M129" s="141"/>
      <c r="N129" s="141"/>
      <c r="O129" s="142"/>
      <c r="Q129" s="140" t="s">
        <v>421</v>
      </c>
      <c r="R129" s="141"/>
      <c r="S129" s="141"/>
      <c r="T129" s="142"/>
    </row>
    <row r="132" spans="2:20" ht="12" customHeight="1">
      <c r="B132" s="22" t="s">
        <v>343</v>
      </c>
      <c r="C132" s="23" t="s">
        <v>80</v>
      </c>
      <c r="D132" s="29" t="s">
        <v>344</v>
      </c>
      <c r="E132" s="5" t="s">
        <v>1</v>
      </c>
      <c r="G132" s="22" t="s">
        <v>343</v>
      </c>
      <c r="H132" s="23" t="s">
        <v>213</v>
      </c>
      <c r="I132" s="29" t="s">
        <v>344</v>
      </c>
      <c r="J132" s="5" t="s">
        <v>1</v>
      </c>
      <c r="L132" s="22" t="s">
        <v>343</v>
      </c>
      <c r="M132" s="23" t="s">
        <v>201</v>
      </c>
      <c r="N132" s="29" t="s">
        <v>344</v>
      </c>
      <c r="O132" s="5" t="s">
        <v>1</v>
      </c>
      <c r="Q132" s="2" t="s">
        <v>343</v>
      </c>
      <c r="R132" s="16" t="s">
        <v>195</v>
      </c>
      <c r="S132" s="4" t="s">
        <v>344</v>
      </c>
      <c r="T132" s="5" t="s">
        <v>1</v>
      </c>
    </row>
    <row r="133" spans="2:20" ht="12" customHeight="1">
      <c r="B133" s="24" t="s">
        <v>345</v>
      </c>
      <c r="C133" s="21" t="str">
        <f>LOOKUP(E133,{0,150,300,450,600,750,900;"0","1","2","3","4","5","6"})</f>
        <v>0</v>
      </c>
      <c r="D133" s="33" t="s">
        <v>346</v>
      </c>
      <c r="E133" s="34">
        <v>0</v>
      </c>
      <c r="G133" s="24" t="s">
        <v>345</v>
      </c>
      <c r="H133" s="21" t="str">
        <f>LOOKUP(J133,{0,150,300,450,600,750,900;"0","1","2","3","4","5","6"})</f>
        <v>2</v>
      </c>
      <c r="I133" s="33" t="s">
        <v>346</v>
      </c>
      <c r="J133" s="34">
        <v>300</v>
      </c>
      <c r="L133" s="24" t="s">
        <v>345</v>
      </c>
      <c r="M133" s="21" t="str">
        <f>LOOKUP(O133,{0,150,300,450,600,750,900;"0","1","2","3","4","5","6"})</f>
        <v>0</v>
      </c>
      <c r="N133" s="33" t="s">
        <v>346</v>
      </c>
      <c r="O133" s="34">
        <v>0</v>
      </c>
      <c r="Q133" s="6" t="s">
        <v>345</v>
      </c>
      <c r="R133" s="7" t="str">
        <f>LOOKUP(T133,{0,150,300,450,600,750,900;"0","1","2","3","4","5","6"})</f>
        <v>1</v>
      </c>
      <c r="S133" s="8" t="s">
        <v>346</v>
      </c>
      <c r="T133" s="9">
        <v>150</v>
      </c>
    </row>
    <row r="134" spans="2:20" ht="12" customHeight="1">
      <c r="B134" s="24" t="s">
        <v>347</v>
      </c>
      <c r="C134" s="21" t="str">
        <f>LOOKUP(C135,{0,201,401,601,901,1201,1501;"黑色","绿色","蓝色","紫色","红色","橙色","金色"})</f>
        <v>黑色</v>
      </c>
      <c r="D134" s="33" t="s">
        <v>348</v>
      </c>
      <c r="E134" s="36">
        <v>1</v>
      </c>
      <c r="G134" s="24" t="s">
        <v>347</v>
      </c>
      <c r="H134" s="21" t="str">
        <f>LOOKUP(H135,{0,201,401,601,901,1201,1501;"黑色","绿色","蓝色","紫色","红色","橙色","金色"})</f>
        <v>金色</v>
      </c>
      <c r="I134" s="33" t="s">
        <v>348</v>
      </c>
      <c r="J134" s="36">
        <v>6</v>
      </c>
      <c r="L134" s="24" t="s">
        <v>347</v>
      </c>
      <c r="M134" s="21" t="str">
        <f>LOOKUP(M135,{0,201,401,601,901,1201,1501;"黑色","绿色","蓝色","紫色","红色","橙色","金色"})</f>
        <v>橙色</v>
      </c>
      <c r="N134" s="33" t="s">
        <v>348</v>
      </c>
      <c r="O134" s="36">
        <v>1</v>
      </c>
      <c r="Q134" s="6" t="s">
        <v>347</v>
      </c>
      <c r="R134" s="49" t="str">
        <f>LOOKUP(R135,{0,201,401,601,901,1201,1501;"黑色","绿色","蓝色","紫色","红色","橙色","金色"})</f>
        <v>红色</v>
      </c>
      <c r="S134" s="8" t="s">
        <v>348</v>
      </c>
      <c r="T134" s="10">
        <v>20</v>
      </c>
    </row>
    <row r="135" spans="2:20" ht="12" customHeight="1">
      <c r="B135" s="24" t="s">
        <v>349</v>
      </c>
      <c r="C135" s="21">
        <f>C143+E133</f>
        <v>200</v>
      </c>
      <c r="D135" s="33" t="s">
        <v>350</v>
      </c>
      <c r="E135" s="36">
        <v>3</v>
      </c>
      <c r="G135" s="24" t="s">
        <v>349</v>
      </c>
      <c r="H135" s="21">
        <f>H143+J133</f>
        <v>2300</v>
      </c>
      <c r="I135" s="33" t="s">
        <v>350</v>
      </c>
      <c r="J135" s="36">
        <v>6</v>
      </c>
      <c r="L135" s="24" t="s">
        <v>349</v>
      </c>
      <c r="M135" s="21">
        <f>M143+O133</f>
        <v>1400</v>
      </c>
      <c r="N135" s="33" t="s">
        <v>350</v>
      </c>
      <c r="O135" s="36">
        <v>10</v>
      </c>
      <c r="Q135" s="6" t="s">
        <v>349</v>
      </c>
      <c r="R135" s="7">
        <f>R143+T133</f>
        <v>950</v>
      </c>
      <c r="S135" s="8" t="s">
        <v>350</v>
      </c>
      <c r="T135" s="10">
        <v>6</v>
      </c>
    </row>
    <row r="136" spans="2:20" ht="12" customHeight="1">
      <c r="B136" s="26" t="s">
        <v>351</v>
      </c>
      <c r="C136" s="27">
        <f>C135*20</f>
        <v>4000</v>
      </c>
      <c r="D136" s="39" t="s">
        <v>352</v>
      </c>
      <c r="E136" s="40">
        <f>C135</f>
        <v>200</v>
      </c>
      <c r="G136" s="26" t="s">
        <v>351</v>
      </c>
      <c r="H136" s="27">
        <f>H135*20</f>
        <v>46000</v>
      </c>
      <c r="I136" s="39" t="s">
        <v>352</v>
      </c>
      <c r="J136" s="40">
        <f>H135</f>
        <v>2300</v>
      </c>
      <c r="L136" s="26" t="s">
        <v>351</v>
      </c>
      <c r="M136" s="27">
        <f>M135*20</f>
        <v>28000</v>
      </c>
      <c r="N136" s="39" t="s">
        <v>352</v>
      </c>
      <c r="O136" s="40">
        <f>M135</f>
        <v>1400</v>
      </c>
      <c r="Q136" s="11" t="s">
        <v>351</v>
      </c>
      <c r="R136" s="12">
        <f>R135*20</f>
        <v>19000</v>
      </c>
      <c r="S136" s="13" t="s">
        <v>352</v>
      </c>
      <c r="T136" s="14">
        <f>R135</f>
        <v>950</v>
      </c>
    </row>
    <row r="137" spans="2:20" ht="12" customHeight="1">
      <c r="B137" s="126" t="s">
        <v>422</v>
      </c>
      <c r="C137" s="127"/>
      <c r="D137" s="130" t="s">
        <v>423</v>
      </c>
      <c r="E137" s="131"/>
      <c r="G137" s="126" t="s">
        <v>424</v>
      </c>
      <c r="H137" s="127"/>
      <c r="I137" s="130" t="s">
        <v>425</v>
      </c>
      <c r="J137" s="131"/>
      <c r="L137" s="126" t="s">
        <v>426</v>
      </c>
      <c r="M137" s="127"/>
      <c r="N137" s="130" t="s">
        <v>427</v>
      </c>
      <c r="O137" s="131"/>
      <c r="Q137" s="126" t="s">
        <v>428</v>
      </c>
      <c r="R137" s="127"/>
      <c r="S137" s="130" t="s">
        <v>429</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26" t="s">
        <v>361</v>
      </c>
      <c r="C143" s="28">
        <v>200</v>
      </c>
      <c r="D143" s="132"/>
      <c r="E143" s="133"/>
      <c r="G143" s="26" t="s">
        <v>361</v>
      </c>
      <c r="H143" s="28">
        <v>2000</v>
      </c>
      <c r="I143" s="132"/>
      <c r="J143" s="133"/>
      <c r="L143" s="26" t="s">
        <v>361</v>
      </c>
      <c r="M143" s="28">
        <v>1400</v>
      </c>
      <c r="N143" s="132"/>
      <c r="O143" s="133"/>
      <c r="Q143" s="11" t="s">
        <v>361</v>
      </c>
      <c r="R143" s="15">
        <v>800</v>
      </c>
      <c r="S143" s="132"/>
      <c r="T143" s="133"/>
    </row>
    <row r="144" spans="2:20" ht="12" customHeight="1">
      <c r="B144" s="134" t="s">
        <v>416</v>
      </c>
      <c r="C144" s="135"/>
      <c r="D144" s="135"/>
      <c r="E144" s="136"/>
      <c r="G144" s="134" t="s">
        <v>430</v>
      </c>
      <c r="H144" s="135"/>
      <c r="I144" s="135"/>
      <c r="J144" s="136"/>
      <c r="L144" s="134" t="s">
        <v>431</v>
      </c>
      <c r="M144" s="135"/>
      <c r="N144" s="135"/>
      <c r="O144" s="136"/>
      <c r="Q144" s="134" t="s">
        <v>416</v>
      </c>
      <c r="R144" s="135"/>
      <c r="S144" s="135"/>
      <c r="T144" s="136"/>
    </row>
    <row r="145" spans="2:20" ht="12" customHeight="1">
      <c r="B145" s="137"/>
      <c r="C145" s="138"/>
      <c r="D145" s="138"/>
      <c r="E145" s="139"/>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40" t="s">
        <v>432</v>
      </c>
      <c r="C155" s="141"/>
      <c r="D155" s="141"/>
      <c r="E155" s="142"/>
      <c r="G155" s="140" t="s">
        <v>433</v>
      </c>
      <c r="H155" s="141"/>
      <c r="I155" s="141"/>
      <c r="J155" s="142"/>
      <c r="L155" s="140" t="s">
        <v>434</v>
      </c>
      <c r="M155" s="141"/>
      <c r="N155" s="141"/>
      <c r="O155" s="142"/>
      <c r="Q155" s="140" t="s">
        <v>435</v>
      </c>
      <c r="R155" s="141"/>
      <c r="S155" s="141"/>
      <c r="T155" s="142"/>
    </row>
    <row r="158" spans="2:20" ht="12" customHeight="1">
      <c r="B158" s="2" t="s">
        <v>343</v>
      </c>
      <c r="C158" s="16" t="s">
        <v>133</v>
      </c>
      <c r="D158" s="4" t="s">
        <v>344</v>
      </c>
      <c r="E158" s="5" t="s">
        <v>1</v>
      </c>
      <c r="G158" s="2" t="s">
        <v>343</v>
      </c>
      <c r="H158" s="16" t="s">
        <v>170</v>
      </c>
      <c r="I158" s="4" t="s">
        <v>344</v>
      </c>
      <c r="J158" s="5" t="s">
        <v>1</v>
      </c>
      <c r="L158" s="22" t="s">
        <v>343</v>
      </c>
      <c r="M158" s="23" t="s">
        <v>141</v>
      </c>
      <c r="N158" s="29" t="s">
        <v>344</v>
      </c>
      <c r="O158" s="5" t="s">
        <v>1</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88" t="s">
        <v>345</v>
      </c>
      <c r="M159" s="21" t="str">
        <f>LOOKUP(O159,{0,150,300,450,600,750,900;"0","1","2","3","4","5","6"})</f>
        <v>1</v>
      </c>
      <c r="N159" s="89" t="s">
        <v>346</v>
      </c>
      <c r="O159" s="34">
        <v>150</v>
      </c>
    </row>
    <row r="160" spans="2:20" ht="12" customHeight="1">
      <c r="B160" s="6" t="s">
        <v>347</v>
      </c>
      <c r="C160" s="49" t="str">
        <f>LOOKUP(C161,{0,201,401,601,901,1201,1501;"黑色","绿色","蓝色","紫色","红色","橙色","金色"})</f>
        <v>蓝色</v>
      </c>
      <c r="D160" s="8" t="s">
        <v>348</v>
      </c>
      <c r="E160" s="10">
        <v>1</v>
      </c>
      <c r="G160" s="6" t="s">
        <v>347</v>
      </c>
      <c r="H160" s="49" t="str">
        <f>LOOKUP(H161,{0,201,401,601,901,1201,1501;"黑色","绿色","蓝色","紫色","红色","橙色","金色"})</f>
        <v>紫色</v>
      </c>
      <c r="I160" s="8" t="s">
        <v>348</v>
      </c>
      <c r="J160" s="10">
        <v>5</v>
      </c>
      <c r="L160" s="24" t="s">
        <v>347</v>
      </c>
      <c r="M160" s="37" t="str">
        <f>LOOKUP(M161,{0,201,401,601,901,1201,1501;"黑色","绿色","蓝色","紫色","红色","橙色","金色"})</f>
        <v>蓝色</v>
      </c>
      <c r="N160" s="33" t="s">
        <v>348</v>
      </c>
      <c r="O160" s="36">
        <v>3</v>
      </c>
    </row>
    <row r="161" spans="2:15" ht="12" customHeight="1">
      <c r="B161" s="6" t="s">
        <v>349</v>
      </c>
      <c r="C161" s="7">
        <f>C169+E159</f>
        <v>450</v>
      </c>
      <c r="D161" s="8" t="s">
        <v>350</v>
      </c>
      <c r="E161" s="10">
        <v>1</v>
      </c>
      <c r="G161" s="6" t="s">
        <v>349</v>
      </c>
      <c r="H161" s="7">
        <f>H169+J159</f>
        <v>700</v>
      </c>
      <c r="I161" s="8" t="s">
        <v>350</v>
      </c>
      <c r="J161" s="10">
        <v>5</v>
      </c>
      <c r="L161" s="24" t="s">
        <v>349</v>
      </c>
      <c r="M161" s="21">
        <f>M169+O159</f>
        <v>450</v>
      </c>
      <c r="N161" s="33" t="s">
        <v>350</v>
      </c>
      <c r="O161" s="36">
        <v>5</v>
      </c>
    </row>
    <row r="162" spans="2:15" ht="12" customHeight="1">
      <c r="B162" s="11" t="s">
        <v>351</v>
      </c>
      <c r="C162" s="12">
        <f>C161*20</f>
        <v>9000</v>
      </c>
      <c r="D162" s="13" t="s">
        <v>352</v>
      </c>
      <c r="E162" s="14">
        <f>C161</f>
        <v>450</v>
      </c>
      <c r="G162" s="11" t="s">
        <v>351</v>
      </c>
      <c r="H162" s="12">
        <f>H161*20</f>
        <v>14000</v>
      </c>
      <c r="I162" s="13" t="s">
        <v>352</v>
      </c>
      <c r="J162" s="14">
        <f>H161</f>
        <v>700</v>
      </c>
      <c r="L162" s="26" t="s">
        <v>351</v>
      </c>
      <c r="M162" s="27">
        <f>M161*20</f>
        <v>9000</v>
      </c>
      <c r="N162" s="90" t="s">
        <v>352</v>
      </c>
      <c r="O162" s="40">
        <f>M161</f>
        <v>450</v>
      </c>
    </row>
    <row r="163" spans="2:15" ht="12" customHeight="1">
      <c r="B163" s="126" t="s">
        <v>436</v>
      </c>
      <c r="C163" s="127"/>
      <c r="D163" s="130" t="s">
        <v>437</v>
      </c>
      <c r="E163" s="131"/>
      <c r="G163" s="126" t="s">
        <v>438</v>
      </c>
      <c r="H163" s="127"/>
      <c r="I163" s="130" t="s">
        <v>439</v>
      </c>
      <c r="J163" s="131"/>
      <c r="L163" s="126" t="s">
        <v>440</v>
      </c>
      <c r="M163" s="127"/>
      <c r="N163" s="130" t="s">
        <v>441</v>
      </c>
      <c r="O163" s="131"/>
    </row>
    <row r="164" spans="2:15" ht="12" customHeight="1">
      <c r="B164" s="126"/>
      <c r="C164" s="127"/>
      <c r="D164" s="130"/>
      <c r="E164" s="131"/>
      <c r="G164" s="126"/>
      <c r="H164" s="127"/>
      <c r="I164" s="130"/>
      <c r="J164" s="131"/>
      <c r="L164" s="126"/>
      <c r="M164" s="127"/>
      <c r="N164" s="130"/>
      <c r="O164" s="131"/>
    </row>
    <row r="165" spans="2:15" ht="12" customHeight="1">
      <c r="B165" s="126"/>
      <c r="C165" s="127"/>
      <c r="D165" s="130"/>
      <c r="E165" s="131"/>
      <c r="G165" s="126"/>
      <c r="H165" s="127"/>
      <c r="I165" s="130"/>
      <c r="J165" s="131"/>
      <c r="L165" s="126"/>
      <c r="M165" s="127"/>
      <c r="N165" s="130"/>
      <c r="O165" s="131"/>
    </row>
    <row r="166" spans="2:15" ht="12" customHeight="1">
      <c r="B166" s="126"/>
      <c r="C166" s="127"/>
      <c r="D166" s="130"/>
      <c r="E166" s="131"/>
      <c r="G166" s="126"/>
      <c r="H166" s="127"/>
      <c r="I166" s="130"/>
      <c r="J166" s="131"/>
      <c r="L166" s="126"/>
      <c r="M166" s="127"/>
      <c r="N166" s="130"/>
      <c r="O166" s="131"/>
    </row>
    <row r="167" spans="2:15" ht="12" customHeight="1">
      <c r="B167" s="126"/>
      <c r="C167" s="127"/>
      <c r="D167" s="130"/>
      <c r="E167" s="131"/>
      <c r="G167" s="126"/>
      <c r="H167" s="127"/>
      <c r="I167" s="130"/>
      <c r="J167" s="131"/>
      <c r="L167" s="126"/>
      <c r="M167" s="127"/>
      <c r="N167" s="130"/>
      <c r="O167" s="131"/>
    </row>
    <row r="168" spans="2:15" ht="12" customHeight="1">
      <c r="B168" s="128"/>
      <c r="C168" s="129"/>
      <c r="D168" s="130"/>
      <c r="E168" s="131"/>
      <c r="G168" s="128"/>
      <c r="H168" s="129"/>
      <c r="I168" s="130"/>
      <c r="J168" s="131"/>
      <c r="L168" s="128"/>
      <c r="M168" s="129"/>
      <c r="N168" s="130"/>
      <c r="O168" s="131"/>
    </row>
    <row r="169" spans="2:15" ht="12" customHeight="1">
      <c r="B169" s="11" t="s">
        <v>361</v>
      </c>
      <c r="C169" s="15">
        <v>450</v>
      </c>
      <c r="D169" s="132"/>
      <c r="E169" s="133"/>
      <c r="G169" s="11" t="s">
        <v>361</v>
      </c>
      <c r="H169" s="15">
        <v>700</v>
      </c>
      <c r="I169" s="132"/>
      <c r="J169" s="133"/>
      <c r="L169" s="26" t="s">
        <v>361</v>
      </c>
      <c r="M169" s="28">
        <v>300</v>
      </c>
      <c r="N169" s="132"/>
      <c r="O169" s="133"/>
    </row>
    <row r="170" spans="2:15" ht="12" customHeight="1">
      <c r="B170" s="134" t="s">
        <v>442</v>
      </c>
      <c r="C170" s="135"/>
      <c r="D170" s="135"/>
      <c r="E170" s="136"/>
      <c r="G170" s="134"/>
      <c r="H170" s="135"/>
      <c r="I170" s="135"/>
      <c r="J170" s="136"/>
      <c r="L170" s="134" t="s">
        <v>416</v>
      </c>
      <c r="M170" s="135"/>
      <c r="N170" s="135"/>
      <c r="O170" s="136"/>
    </row>
    <row r="171" spans="2:15" ht="12" customHeight="1">
      <c r="B171" s="137"/>
      <c r="C171" s="138"/>
      <c r="D171" s="138"/>
      <c r="E171" s="139"/>
      <c r="G171" s="137"/>
      <c r="H171" s="138"/>
      <c r="I171" s="138"/>
      <c r="J171" s="139"/>
      <c r="L171" s="137"/>
      <c r="M171" s="138"/>
      <c r="N171" s="138"/>
      <c r="O171" s="139"/>
    </row>
    <row r="172" spans="2:15" ht="12" customHeight="1">
      <c r="B172" s="137"/>
      <c r="C172" s="138"/>
      <c r="D172" s="138"/>
      <c r="E172" s="139"/>
      <c r="G172" s="137"/>
      <c r="H172" s="138"/>
      <c r="I172" s="138"/>
      <c r="J172" s="139"/>
      <c r="L172" s="137"/>
      <c r="M172" s="138"/>
      <c r="N172" s="138"/>
      <c r="O172" s="139"/>
    </row>
    <row r="173" spans="2:15" ht="12" customHeight="1">
      <c r="B173" s="137"/>
      <c r="C173" s="138"/>
      <c r="D173" s="138"/>
      <c r="E173" s="139"/>
      <c r="G173" s="137"/>
      <c r="H173" s="138"/>
      <c r="I173" s="138"/>
      <c r="J173" s="139"/>
      <c r="L173" s="137"/>
      <c r="M173" s="138"/>
      <c r="N173" s="138"/>
      <c r="O173" s="139"/>
    </row>
    <row r="174" spans="2:15" ht="12" customHeight="1">
      <c r="B174" s="137"/>
      <c r="C174" s="138"/>
      <c r="D174" s="138"/>
      <c r="E174" s="139"/>
      <c r="G174" s="137"/>
      <c r="H174" s="138"/>
      <c r="I174" s="138"/>
      <c r="J174" s="139"/>
      <c r="L174" s="137"/>
      <c r="M174" s="138"/>
      <c r="N174" s="138"/>
      <c r="O174" s="139"/>
    </row>
    <row r="175" spans="2:15" ht="12" customHeight="1">
      <c r="B175" s="137"/>
      <c r="C175" s="138"/>
      <c r="D175" s="138"/>
      <c r="E175" s="139"/>
      <c r="G175" s="137"/>
      <c r="H175" s="138"/>
      <c r="I175" s="138"/>
      <c r="J175" s="139"/>
      <c r="L175" s="137"/>
      <c r="M175" s="138"/>
      <c r="N175" s="138"/>
      <c r="O175" s="139"/>
    </row>
    <row r="176" spans="2:15" ht="12" customHeight="1">
      <c r="B176" s="137"/>
      <c r="C176" s="138"/>
      <c r="D176" s="138"/>
      <c r="E176" s="139"/>
      <c r="G176" s="137"/>
      <c r="H176" s="138"/>
      <c r="I176" s="138"/>
      <c r="J176" s="139"/>
      <c r="L176" s="137"/>
      <c r="M176" s="138"/>
      <c r="N176" s="138"/>
      <c r="O176" s="139"/>
    </row>
    <row r="177" spans="2:15" ht="12" customHeight="1">
      <c r="B177" s="137"/>
      <c r="C177" s="138"/>
      <c r="D177" s="138"/>
      <c r="E177" s="139"/>
      <c r="G177" s="137"/>
      <c r="H177" s="138"/>
      <c r="I177" s="138"/>
      <c r="J177" s="139"/>
      <c r="L177" s="137"/>
      <c r="M177" s="138"/>
      <c r="N177" s="138"/>
      <c r="O177" s="139"/>
    </row>
    <row r="178" spans="2:15" ht="12" customHeight="1">
      <c r="B178" s="137"/>
      <c r="C178" s="138"/>
      <c r="D178" s="138"/>
      <c r="E178" s="139"/>
      <c r="G178" s="137"/>
      <c r="H178" s="138"/>
      <c r="I178" s="138"/>
      <c r="J178" s="139"/>
      <c r="L178" s="137"/>
      <c r="M178" s="138"/>
      <c r="N178" s="138"/>
      <c r="O178" s="139"/>
    </row>
    <row r="179" spans="2:15" ht="12" customHeight="1">
      <c r="B179" s="137"/>
      <c r="C179" s="138"/>
      <c r="D179" s="138"/>
      <c r="E179" s="139"/>
      <c r="G179" s="137"/>
      <c r="H179" s="138"/>
      <c r="I179" s="138"/>
      <c r="J179" s="139"/>
      <c r="L179" s="137"/>
      <c r="M179" s="138"/>
      <c r="N179" s="138"/>
      <c r="O179" s="139"/>
    </row>
    <row r="180" spans="2:15" ht="12" customHeight="1">
      <c r="B180" s="137"/>
      <c r="C180" s="138"/>
      <c r="D180" s="138"/>
      <c r="E180" s="139"/>
      <c r="G180" s="137"/>
      <c r="H180" s="138"/>
      <c r="I180" s="138"/>
      <c r="J180" s="139"/>
      <c r="L180" s="137"/>
      <c r="M180" s="138"/>
      <c r="N180" s="138"/>
      <c r="O180" s="139"/>
    </row>
    <row r="181" spans="2:15" ht="12" customHeight="1">
      <c r="B181" s="140" t="s">
        <v>443</v>
      </c>
      <c r="C181" s="141"/>
      <c r="D181" s="141"/>
      <c r="E181" s="142"/>
      <c r="G181" s="140" t="s">
        <v>444</v>
      </c>
      <c r="H181" s="141"/>
      <c r="I181" s="141"/>
      <c r="J181" s="142"/>
      <c r="L181" s="140" t="s">
        <v>445</v>
      </c>
      <c r="M181" s="141"/>
      <c r="N181" s="141"/>
      <c r="O181" s="142"/>
    </row>
  </sheetData>
  <mergeCells count="108">
    <mergeCell ref="B25:E25"/>
    <mergeCell ref="G25:J25"/>
    <mergeCell ref="L25:O25"/>
    <mergeCell ref="Q25:T25"/>
    <mergeCell ref="B51:E51"/>
    <mergeCell ref="G51:J51"/>
    <mergeCell ref="L51:O51"/>
    <mergeCell ref="Q51:T51"/>
    <mergeCell ref="B77:E77"/>
    <mergeCell ref="G77:J77"/>
    <mergeCell ref="L77:O77"/>
    <mergeCell ref="Q77:T77"/>
    <mergeCell ref="S33:T39"/>
    <mergeCell ref="B33:C38"/>
    <mergeCell ref="L33:M38"/>
    <mergeCell ref="D33:E39"/>
    <mergeCell ref="N33:O39"/>
    <mergeCell ref="B40:E50"/>
    <mergeCell ref="G33:H38"/>
    <mergeCell ref="Q33:R38"/>
    <mergeCell ref="I33:J39"/>
    <mergeCell ref="G129:J129"/>
    <mergeCell ref="L129:O129"/>
    <mergeCell ref="Q129:T129"/>
    <mergeCell ref="B155:E155"/>
    <mergeCell ref="G155:J155"/>
    <mergeCell ref="L155:O155"/>
    <mergeCell ref="Q155:T155"/>
    <mergeCell ref="B111:C116"/>
    <mergeCell ref="L111:M116"/>
    <mergeCell ref="D111:E117"/>
    <mergeCell ref="N111:O117"/>
    <mergeCell ref="B137:C142"/>
    <mergeCell ref="L137:M142"/>
    <mergeCell ref="D137:E143"/>
    <mergeCell ref="N137:O143"/>
    <mergeCell ref="G111:H116"/>
    <mergeCell ref="Q111:R116"/>
    <mergeCell ref="I111:J117"/>
    <mergeCell ref="S111:T117"/>
    <mergeCell ref="G137:H142"/>
    <mergeCell ref="Q137:R142"/>
    <mergeCell ref="I137:J143"/>
    <mergeCell ref="S137:T143"/>
    <mergeCell ref="B129:E129"/>
    <mergeCell ref="B181:E181"/>
    <mergeCell ref="G181:J181"/>
    <mergeCell ref="L181:O181"/>
    <mergeCell ref="Q144:T154"/>
    <mergeCell ref="B163:C168"/>
    <mergeCell ref="L163:M168"/>
    <mergeCell ref="D163:E169"/>
    <mergeCell ref="N163:O169"/>
    <mergeCell ref="B170:E180"/>
    <mergeCell ref="G163:H168"/>
    <mergeCell ref="I163:J169"/>
    <mergeCell ref="G170:J180"/>
    <mergeCell ref="B144:E154"/>
    <mergeCell ref="G144:J154"/>
    <mergeCell ref="L144:O154"/>
    <mergeCell ref="L170:O180"/>
    <mergeCell ref="B7:C12"/>
    <mergeCell ref="L7:M12"/>
    <mergeCell ref="D7:E13"/>
    <mergeCell ref="N7:O13"/>
    <mergeCell ref="B14:E24"/>
    <mergeCell ref="G7:H12"/>
    <mergeCell ref="Q7:R12"/>
    <mergeCell ref="I7:J13"/>
    <mergeCell ref="S7:T13"/>
    <mergeCell ref="G14:J24"/>
    <mergeCell ref="L14:O24"/>
    <mergeCell ref="Q14:T24"/>
    <mergeCell ref="L92:O102"/>
    <mergeCell ref="Q92:T102"/>
    <mergeCell ref="G85:H90"/>
    <mergeCell ref="Q85:R90"/>
    <mergeCell ref="I85:J91"/>
    <mergeCell ref="S85:T91"/>
    <mergeCell ref="G59:H64"/>
    <mergeCell ref="Q59:R64"/>
    <mergeCell ref="G40:J50"/>
    <mergeCell ref="L40:O50"/>
    <mergeCell ref="Q40:T50"/>
    <mergeCell ref="B85:C90"/>
    <mergeCell ref="L85:M90"/>
    <mergeCell ref="D85:E91"/>
    <mergeCell ref="N85:O91"/>
    <mergeCell ref="B59:C64"/>
    <mergeCell ref="Q118:T128"/>
    <mergeCell ref="B118:E128"/>
    <mergeCell ref="G118:J128"/>
    <mergeCell ref="L118:O128"/>
    <mergeCell ref="I59:J65"/>
    <mergeCell ref="S59:T65"/>
    <mergeCell ref="G66:J76"/>
    <mergeCell ref="L66:O76"/>
    <mergeCell ref="Q66:T76"/>
    <mergeCell ref="B92:E102"/>
    <mergeCell ref="G92:J102"/>
    <mergeCell ref="L59:M64"/>
    <mergeCell ref="D59:E65"/>
    <mergeCell ref="N59:O65"/>
    <mergeCell ref="B66:E76"/>
    <mergeCell ref="B103:E103"/>
    <mergeCell ref="G103:J103"/>
    <mergeCell ref="L103:O103"/>
    <mergeCell ref="Q103:T103"/>
  </mergeCells>
  <phoneticPr fontId="14" type="noConversion"/>
  <conditionalFormatting sqref="C4">
    <cfRule type="cellIs" dxfId="2337" priority="232" operator="equal">
      <formula>"橙色"</formula>
    </cfRule>
    <cfRule type="cellIs" dxfId="2336" priority="233" operator="equal">
      <formula>"橙色"</formula>
    </cfRule>
    <cfRule type="cellIs" dxfId="2335" priority="234" operator="equal">
      <formula>"红色"</formula>
    </cfRule>
    <cfRule type="cellIs" dxfId="2334" priority="235" operator="equal">
      <formula>"紫色"</formula>
    </cfRule>
    <cfRule type="cellIs" dxfId="2333" priority="236" operator="equal">
      <formula>"蓝色"</formula>
    </cfRule>
    <cfRule type="cellIs" dxfId="2332" priority="237" operator="equal">
      <formula>"绿色"</formula>
    </cfRule>
    <cfRule type="cellIs" dxfId="2331" priority="238" operator="equal">
      <formula>"黑色"</formula>
    </cfRule>
  </conditionalFormatting>
  <conditionalFormatting sqref="H4">
    <cfRule type="cellIs" dxfId="2330" priority="225" operator="equal">
      <formula>"橙色"</formula>
    </cfRule>
    <cfRule type="cellIs" dxfId="2329" priority="226" operator="equal">
      <formula>"橙色"</formula>
    </cfRule>
    <cfRule type="cellIs" dxfId="2328" priority="227" operator="equal">
      <formula>"红色"</formula>
    </cfRule>
    <cfRule type="cellIs" dxfId="2327" priority="228" operator="equal">
      <formula>"紫色"</formula>
    </cfRule>
    <cfRule type="cellIs" dxfId="2326" priority="229" operator="equal">
      <formula>"蓝色"</formula>
    </cfRule>
    <cfRule type="cellIs" dxfId="2325" priority="230" operator="equal">
      <formula>"绿色"</formula>
    </cfRule>
    <cfRule type="cellIs" dxfId="2324" priority="231" operator="equal">
      <formula>"黑色"</formula>
    </cfRule>
  </conditionalFormatting>
  <conditionalFormatting sqref="M4">
    <cfRule type="cellIs" dxfId="2323" priority="218" operator="equal">
      <formula>"橙色"</formula>
    </cfRule>
    <cfRule type="cellIs" dxfId="2322" priority="219" operator="equal">
      <formula>"橙色"</formula>
    </cfRule>
    <cfRule type="cellIs" dxfId="2321" priority="220" operator="equal">
      <formula>"红色"</formula>
    </cfRule>
    <cfRule type="cellIs" dxfId="2320" priority="221" operator="equal">
      <formula>"紫色"</formula>
    </cfRule>
    <cfRule type="cellIs" dxfId="2319" priority="222" operator="equal">
      <formula>"蓝色"</formula>
    </cfRule>
    <cfRule type="cellIs" dxfId="2318" priority="223" operator="equal">
      <formula>"绿色"</formula>
    </cfRule>
    <cfRule type="cellIs" dxfId="2317" priority="224" operator="equal">
      <formula>"黑色"</formula>
    </cfRule>
  </conditionalFormatting>
  <conditionalFormatting sqref="R4">
    <cfRule type="cellIs" dxfId="2316" priority="211" operator="equal">
      <formula>"橙色"</formula>
    </cfRule>
    <cfRule type="cellIs" dxfId="2315" priority="212" operator="equal">
      <formula>"橙色"</formula>
    </cfRule>
    <cfRule type="cellIs" dxfId="2314" priority="213" operator="equal">
      <formula>"红色"</formula>
    </cfRule>
    <cfRule type="cellIs" dxfId="2313" priority="214" operator="equal">
      <formula>"紫色"</formula>
    </cfRule>
    <cfRule type="cellIs" dxfId="2312" priority="215" operator="equal">
      <formula>"蓝色"</formula>
    </cfRule>
    <cfRule type="cellIs" dxfId="2311" priority="216" operator="equal">
      <formula>"绿色"</formula>
    </cfRule>
    <cfRule type="cellIs" dxfId="2310" priority="217" operator="equal">
      <formula>"黑色"</formula>
    </cfRule>
  </conditionalFormatting>
  <conditionalFormatting sqref="C30">
    <cfRule type="cellIs" dxfId="2309" priority="204" operator="equal">
      <formula>"橙色"</formula>
    </cfRule>
    <cfRule type="cellIs" dxfId="2308" priority="205" operator="equal">
      <formula>"橙色"</formula>
    </cfRule>
    <cfRule type="cellIs" dxfId="2307" priority="206" operator="equal">
      <formula>"红色"</formula>
    </cfRule>
    <cfRule type="cellIs" dxfId="2306" priority="207" operator="equal">
      <formula>"紫色"</formula>
    </cfRule>
    <cfRule type="cellIs" dxfId="2305" priority="208" operator="equal">
      <formula>"蓝色"</formula>
    </cfRule>
    <cfRule type="cellIs" dxfId="2304" priority="209" operator="equal">
      <formula>"绿色"</formula>
    </cfRule>
    <cfRule type="cellIs" dxfId="2303" priority="210" operator="equal">
      <formula>"黑色"</formula>
    </cfRule>
  </conditionalFormatting>
  <conditionalFormatting sqref="H30">
    <cfRule type="cellIs" dxfId="2302" priority="197" operator="equal">
      <formula>"橙色"</formula>
    </cfRule>
    <cfRule type="cellIs" dxfId="2301" priority="198" operator="equal">
      <formula>"橙色"</formula>
    </cfRule>
    <cfRule type="cellIs" dxfId="2300" priority="199" operator="equal">
      <formula>"红色"</formula>
    </cfRule>
    <cfRule type="cellIs" dxfId="2299" priority="200" operator="equal">
      <formula>"紫色"</formula>
    </cfRule>
    <cfRule type="cellIs" dxfId="2298" priority="201" operator="equal">
      <formula>"蓝色"</formula>
    </cfRule>
    <cfRule type="cellIs" dxfId="2297" priority="202" operator="equal">
      <formula>"绿色"</formula>
    </cfRule>
    <cfRule type="cellIs" dxfId="2296" priority="203" operator="equal">
      <formula>"黑色"</formula>
    </cfRule>
  </conditionalFormatting>
  <conditionalFormatting sqref="M30">
    <cfRule type="cellIs" dxfId="2295" priority="190" operator="equal">
      <formula>"橙色"</formula>
    </cfRule>
    <cfRule type="cellIs" dxfId="2294" priority="191" operator="equal">
      <formula>"橙色"</formula>
    </cfRule>
    <cfRule type="cellIs" dxfId="2293" priority="192" operator="equal">
      <formula>"红色"</formula>
    </cfRule>
    <cfRule type="cellIs" dxfId="2292" priority="193" operator="equal">
      <formula>"紫色"</formula>
    </cfRule>
    <cfRule type="cellIs" dxfId="2291" priority="194" operator="equal">
      <formula>"蓝色"</formula>
    </cfRule>
    <cfRule type="cellIs" dxfId="2290" priority="195" operator="equal">
      <formula>"绿色"</formula>
    </cfRule>
    <cfRule type="cellIs" dxfId="2289" priority="196" operator="equal">
      <formula>"黑色"</formula>
    </cfRule>
  </conditionalFormatting>
  <conditionalFormatting sqref="R30">
    <cfRule type="cellIs" dxfId="2288" priority="183" operator="equal">
      <formula>"橙色"</formula>
    </cfRule>
    <cfRule type="cellIs" dxfId="2287" priority="184" operator="equal">
      <formula>"橙色"</formula>
    </cfRule>
    <cfRule type="cellIs" dxfId="2286" priority="185" operator="equal">
      <formula>"红色"</formula>
    </cfRule>
    <cfRule type="cellIs" dxfId="2285" priority="186" operator="equal">
      <formula>"紫色"</formula>
    </cfRule>
    <cfRule type="cellIs" dxfId="2284" priority="187" operator="equal">
      <formula>"蓝色"</formula>
    </cfRule>
    <cfRule type="cellIs" dxfId="2283" priority="188" operator="equal">
      <formula>"绿色"</formula>
    </cfRule>
    <cfRule type="cellIs" dxfId="2282" priority="189" operator="equal">
      <formula>"黑色"</formula>
    </cfRule>
  </conditionalFormatting>
  <conditionalFormatting sqref="C56">
    <cfRule type="cellIs" dxfId="2281" priority="176" operator="equal">
      <formula>"橙色"</formula>
    </cfRule>
    <cfRule type="cellIs" dxfId="2280" priority="177" operator="equal">
      <formula>"橙色"</formula>
    </cfRule>
    <cfRule type="cellIs" dxfId="2279" priority="178" operator="equal">
      <formula>"红色"</formula>
    </cfRule>
    <cfRule type="cellIs" dxfId="2278" priority="179" operator="equal">
      <formula>"紫色"</formula>
    </cfRule>
    <cfRule type="cellIs" dxfId="2277" priority="180" operator="equal">
      <formula>"蓝色"</formula>
    </cfRule>
    <cfRule type="cellIs" dxfId="2276" priority="181" operator="equal">
      <formula>"绿色"</formula>
    </cfRule>
    <cfRule type="cellIs" dxfId="2275" priority="182" operator="equal">
      <formula>"黑色"</formula>
    </cfRule>
  </conditionalFormatting>
  <conditionalFormatting sqref="H56">
    <cfRule type="cellIs" dxfId="2274" priority="169" operator="equal">
      <formula>"橙色"</formula>
    </cfRule>
    <cfRule type="cellIs" dxfId="2273" priority="170" operator="equal">
      <formula>"橙色"</formula>
    </cfRule>
    <cfRule type="cellIs" dxfId="2272" priority="171" operator="equal">
      <formula>"红色"</formula>
    </cfRule>
    <cfRule type="cellIs" dxfId="2271" priority="172" operator="equal">
      <formula>"紫色"</formula>
    </cfRule>
    <cfRule type="cellIs" dxfId="2270" priority="173" operator="equal">
      <formula>"蓝色"</formula>
    </cfRule>
    <cfRule type="cellIs" dxfId="2269" priority="174" operator="equal">
      <formula>"绿色"</formula>
    </cfRule>
    <cfRule type="cellIs" dxfId="2268" priority="175" operator="equal">
      <formula>"黑色"</formula>
    </cfRule>
  </conditionalFormatting>
  <conditionalFormatting sqref="M56">
    <cfRule type="cellIs" dxfId="2267" priority="162" operator="equal">
      <formula>"橙色"</formula>
    </cfRule>
    <cfRule type="cellIs" dxfId="2266" priority="163" operator="equal">
      <formula>"橙色"</formula>
    </cfRule>
    <cfRule type="cellIs" dxfId="2265" priority="164" operator="equal">
      <formula>"红色"</formula>
    </cfRule>
    <cfRule type="cellIs" dxfId="2264" priority="165" operator="equal">
      <formula>"紫色"</formula>
    </cfRule>
    <cfRule type="cellIs" dxfId="2263" priority="166" operator="equal">
      <formula>"蓝色"</formula>
    </cfRule>
    <cfRule type="cellIs" dxfId="2262" priority="167" operator="equal">
      <formula>"绿色"</formula>
    </cfRule>
    <cfRule type="cellIs" dxfId="2261" priority="168" operator="equal">
      <formula>"黑色"</formula>
    </cfRule>
  </conditionalFormatting>
  <conditionalFormatting sqref="R56">
    <cfRule type="cellIs" dxfId="2260" priority="155" operator="equal">
      <formula>"橙色"</formula>
    </cfRule>
    <cfRule type="cellIs" dxfId="2259" priority="156" operator="equal">
      <formula>"橙色"</formula>
    </cfRule>
    <cfRule type="cellIs" dxfId="2258" priority="157" operator="equal">
      <formula>"红色"</formula>
    </cfRule>
    <cfRule type="cellIs" dxfId="2257" priority="158" operator="equal">
      <formula>"紫色"</formula>
    </cfRule>
    <cfRule type="cellIs" dxfId="2256" priority="159" operator="equal">
      <formula>"蓝色"</formula>
    </cfRule>
    <cfRule type="cellIs" dxfId="2255" priority="160" operator="equal">
      <formula>"绿色"</formula>
    </cfRule>
    <cfRule type="cellIs" dxfId="2254" priority="161" operator="equal">
      <formula>"黑色"</formula>
    </cfRule>
  </conditionalFormatting>
  <conditionalFormatting sqref="C82">
    <cfRule type="cellIs" dxfId="2253" priority="148" operator="equal">
      <formula>"橙色"</formula>
    </cfRule>
    <cfRule type="cellIs" dxfId="2252" priority="149" operator="equal">
      <formula>"橙色"</formula>
    </cfRule>
    <cfRule type="cellIs" dxfId="2251" priority="150" operator="equal">
      <formula>"红色"</formula>
    </cfRule>
    <cfRule type="cellIs" dxfId="2250" priority="151" operator="equal">
      <formula>"紫色"</formula>
    </cfRule>
    <cfRule type="cellIs" dxfId="2249" priority="152" operator="equal">
      <formula>"蓝色"</formula>
    </cfRule>
    <cfRule type="cellIs" dxfId="2248" priority="153" operator="equal">
      <formula>"绿色"</formula>
    </cfRule>
    <cfRule type="cellIs" dxfId="2247" priority="154" operator="equal">
      <formula>"黑色"</formula>
    </cfRule>
  </conditionalFormatting>
  <conditionalFormatting sqref="H82">
    <cfRule type="cellIs" dxfId="2246" priority="141" operator="equal">
      <formula>"橙色"</formula>
    </cfRule>
    <cfRule type="cellIs" dxfId="2245" priority="142" operator="equal">
      <formula>"橙色"</formula>
    </cfRule>
    <cfRule type="cellIs" dxfId="2244" priority="143" operator="equal">
      <formula>"红色"</formula>
    </cfRule>
    <cfRule type="cellIs" dxfId="2243" priority="144" operator="equal">
      <formula>"紫色"</formula>
    </cfRule>
    <cfRule type="cellIs" dxfId="2242" priority="145" operator="equal">
      <formula>"蓝色"</formula>
    </cfRule>
    <cfRule type="cellIs" dxfId="2241" priority="146" operator="equal">
      <formula>"绿色"</formula>
    </cfRule>
    <cfRule type="cellIs" dxfId="2240" priority="147" operator="equal">
      <formula>"黑色"</formula>
    </cfRule>
  </conditionalFormatting>
  <conditionalFormatting sqref="M82">
    <cfRule type="cellIs" dxfId="2239" priority="134" operator="equal">
      <formula>"橙色"</formula>
    </cfRule>
    <cfRule type="cellIs" dxfId="2238" priority="135" operator="equal">
      <formula>"橙色"</formula>
    </cfRule>
    <cfRule type="cellIs" dxfId="2237" priority="136" operator="equal">
      <formula>"红色"</formula>
    </cfRule>
    <cfRule type="cellIs" dxfId="2236" priority="137" operator="equal">
      <formula>"紫色"</formula>
    </cfRule>
    <cfRule type="cellIs" dxfId="2235" priority="138" operator="equal">
      <formula>"蓝色"</formula>
    </cfRule>
    <cfRule type="cellIs" dxfId="2234" priority="139" operator="equal">
      <formula>"绿色"</formula>
    </cfRule>
    <cfRule type="cellIs" dxfId="2233" priority="140" operator="equal">
      <formula>"黑色"</formula>
    </cfRule>
  </conditionalFormatting>
  <conditionalFormatting sqref="R82">
    <cfRule type="cellIs" dxfId="2232" priority="29" operator="equal">
      <formula>"金色"</formula>
    </cfRule>
    <cfRule type="cellIs" dxfId="2231" priority="30" operator="equal">
      <formula>"橙色"</formula>
    </cfRule>
    <cfRule type="cellIs" dxfId="2230" priority="31" operator="equal">
      <formula>"红色"</formula>
    </cfRule>
    <cfRule type="cellIs" dxfId="2229" priority="32" operator="equal">
      <formula>"紫色"</formula>
    </cfRule>
    <cfRule type="cellIs" dxfId="2228" priority="33" operator="equal">
      <formula>"蓝色"</formula>
    </cfRule>
    <cfRule type="cellIs" dxfId="2227" priority="34" operator="equal">
      <formula>"绿色"</formula>
    </cfRule>
    <cfRule type="cellIs" dxfId="2226" priority="35" operator="equal">
      <formula>"黑色"</formula>
    </cfRule>
  </conditionalFormatting>
  <conditionalFormatting sqref="C108">
    <cfRule type="cellIs" dxfId="2225" priority="36" operator="equal">
      <formula>"金色"</formula>
    </cfRule>
    <cfRule type="cellIs" dxfId="2224" priority="37" operator="equal">
      <formula>"橙色"</formula>
    </cfRule>
    <cfRule type="cellIs" dxfId="2223" priority="38" operator="equal">
      <formula>"红色"</formula>
    </cfRule>
    <cfRule type="cellIs" dxfId="2222" priority="39" operator="equal">
      <formula>"紫色"</formula>
    </cfRule>
    <cfRule type="cellIs" dxfId="2221" priority="40" operator="equal">
      <formula>"蓝色"</formula>
    </cfRule>
    <cfRule type="cellIs" dxfId="2220" priority="41" operator="equal">
      <formula>"绿色"</formula>
    </cfRule>
    <cfRule type="cellIs" dxfId="2219" priority="42" operator="equal">
      <formula>"黑色"</formula>
    </cfRule>
  </conditionalFormatting>
  <conditionalFormatting sqref="H108">
    <cfRule type="cellIs" dxfId="2218" priority="106" operator="equal">
      <formula>"橙色"</formula>
    </cfRule>
    <cfRule type="cellIs" dxfId="2217" priority="107" operator="equal">
      <formula>"橙色"</formula>
    </cfRule>
    <cfRule type="cellIs" dxfId="2216" priority="108" operator="equal">
      <formula>"红色"</formula>
    </cfRule>
    <cfRule type="cellIs" dxfId="2215" priority="109" operator="equal">
      <formula>"紫色"</formula>
    </cfRule>
    <cfRule type="cellIs" dxfId="2214" priority="110" operator="equal">
      <formula>"蓝色"</formula>
    </cfRule>
    <cfRule type="cellIs" dxfId="2213" priority="111" operator="equal">
      <formula>"绿色"</formula>
    </cfRule>
    <cfRule type="cellIs" dxfId="2212" priority="112" operator="equal">
      <formula>"黑色"</formula>
    </cfRule>
  </conditionalFormatting>
  <conditionalFormatting sqref="M108">
    <cfRule type="cellIs" dxfId="2211" priority="99" operator="equal">
      <formula>"橙色"</formula>
    </cfRule>
    <cfRule type="cellIs" dxfId="2210" priority="100" operator="equal">
      <formula>"橙色"</formula>
    </cfRule>
    <cfRule type="cellIs" dxfId="2209" priority="101" operator="equal">
      <formula>"红色"</formula>
    </cfRule>
    <cfRule type="cellIs" dxfId="2208" priority="102" operator="equal">
      <formula>"紫色"</formula>
    </cfRule>
    <cfRule type="cellIs" dxfId="2207" priority="103" operator="equal">
      <formula>"蓝色"</formula>
    </cfRule>
    <cfRule type="cellIs" dxfId="2206" priority="104" operator="equal">
      <formula>"绿色"</formula>
    </cfRule>
    <cfRule type="cellIs" dxfId="2205" priority="105" operator="equal">
      <formula>"黑色"</formula>
    </cfRule>
  </conditionalFormatting>
  <conditionalFormatting sqref="R108">
    <cfRule type="cellIs" dxfId="2204" priority="78" operator="equal">
      <formula>"橙色"</formula>
    </cfRule>
    <cfRule type="cellIs" dxfId="2203" priority="79" operator="equal">
      <formula>"橙色"</formula>
    </cfRule>
    <cfRule type="cellIs" dxfId="2202" priority="80" operator="equal">
      <formula>"红色"</formula>
    </cfRule>
    <cfRule type="cellIs" dxfId="2201" priority="81" operator="equal">
      <formula>"紫色"</formula>
    </cfRule>
    <cfRule type="cellIs" dxfId="2200" priority="82" operator="equal">
      <formula>"蓝色"</formula>
    </cfRule>
    <cfRule type="cellIs" dxfId="2199" priority="83" operator="equal">
      <formula>"绿色"</formula>
    </cfRule>
    <cfRule type="cellIs" dxfId="2198" priority="84" operator="equal">
      <formula>"黑色"</formula>
    </cfRule>
  </conditionalFormatting>
  <conditionalFormatting sqref="C134">
    <cfRule type="cellIs" dxfId="2197" priority="71" operator="equal">
      <formula>"金色"</formula>
    </cfRule>
    <cfRule type="cellIs" dxfId="2196" priority="72" operator="equal">
      <formula>"橙色"</formula>
    </cfRule>
    <cfRule type="cellIs" dxfId="2195" priority="73" operator="equal">
      <formula>"红色"</formula>
    </cfRule>
    <cfRule type="cellIs" dxfId="2194" priority="74" operator="equal">
      <formula>"紫色"</formula>
    </cfRule>
    <cfRule type="cellIs" dxfId="2193" priority="75" operator="equal">
      <formula>"蓝色"</formula>
    </cfRule>
    <cfRule type="cellIs" dxfId="2192" priority="76" operator="equal">
      <formula>"绿色"</formula>
    </cfRule>
    <cfRule type="cellIs" dxfId="2191" priority="77" operator="equal">
      <formula>"黑色"</formula>
    </cfRule>
  </conditionalFormatting>
  <conditionalFormatting sqref="H134">
    <cfRule type="cellIs" dxfId="2190" priority="43" operator="equal">
      <formula>"金色"</formula>
    </cfRule>
    <cfRule type="cellIs" dxfId="2189" priority="44" operator="equal">
      <formula>"橙色"</formula>
    </cfRule>
    <cfRule type="cellIs" dxfId="2188" priority="45" operator="equal">
      <formula>"红色"</formula>
    </cfRule>
    <cfRule type="cellIs" dxfId="2187" priority="46" operator="equal">
      <formula>"紫色"</formula>
    </cfRule>
    <cfRule type="cellIs" dxfId="2186" priority="47" operator="equal">
      <formula>"蓝色"</formula>
    </cfRule>
    <cfRule type="cellIs" dxfId="2185" priority="48" operator="equal">
      <formula>"绿色"</formula>
    </cfRule>
    <cfRule type="cellIs" dxfId="2184" priority="49" operator="equal">
      <formula>"黑色"</formula>
    </cfRule>
  </conditionalFormatting>
  <conditionalFormatting sqref="M134">
    <cfRule type="cellIs" dxfId="2183" priority="50" operator="equal">
      <formula>"金色"</formula>
    </cfRule>
    <cfRule type="cellIs" dxfId="2182" priority="51" operator="equal">
      <formula>"橙色"</formula>
    </cfRule>
    <cfRule type="cellIs" dxfId="2181" priority="52" operator="equal">
      <formula>"红色"</formula>
    </cfRule>
    <cfRule type="cellIs" dxfId="2180" priority="53" operator="equal">
      <formula>"紫色"</formula>
    </cfRule>
    <cfRule type="cellIs" dxfId="2179" priority="54" operator="equal">
      <formula>"蓝色"</formula>
    </cfRule>
    <cfRule type="cellIs" dxfId="2178" priority="55" operator="equal">
      <formula>"绿色"</formula>
    </cfRule>
    <cfRule type="cellIs" dxfId="2177" priority="56" operator="equal">
      <formula>"黑色"</formula>
    </cfRule>
  </conditionalFormatting>
  <conditionalFormatting sqref="R134">
    <cfRule type="cellIs" dxfId="2176" priority="28" operator="equal">
      <formula>"黑色"</formula>
    </cfRule>
    <cfRule type="cellIs" dxfId="2175" priority="27" operator="equal">
      <formula>"绿色"</formula>
    </cfRule>
    <cfRule type="cellIs" dxfId="2174" priority="26" operator="equal">
      <formula>"蓝色"</formula>
    </cfRule>
    <cfRule type="cellIs" dxfId="2173" priority="25" operator="equal">
      <formula>"紫色"</formula>
    </cfRule>
    <cfRule type="cellIs" dxfId="2172" priority="24" operator="equal">
      <formula>"红色"</formula>
    </cfRule>
    <cfRule type="cellIs" dxfId="2171" priority="23" operator="equal">
      <formula>"橙色"</formula>
    </cfRule>
    <cfRule type="cellIs" dxfId="2170" priority="22" operator="equal">
      <formula>"橙色"</formula>
    </cfRule>
  </conditionalFormatting>
  <conditionalFormatting sqref="C160">
    <cfRule type="cellIs" dxfId="2169" priority="21" operator="equal">
      <formula>"黑色"</formula>
    </cfRule>
    <cfRule type="cellIs" dxfId="2168" priority="20" operator="equal">
      <formula>"绿色"</formula>
    </cfRule>
    <cfRule type="cellIs" dxfId="2167" priority="19" operator="equal">
      <formula>"蓝色"</formula>
    </cfRule>
    <cfRule type="cellIs" dxfId="2166" priority="18" operator="equal">
      <formula>"紫色"</formula>
    </cfRule>
    <cfRule type="cellIs" dxfId="2165" priority="17" operator="equal">
      <formula>"红色"</formula>
    </cfRule>
    <cfRule type="cellIs" dxfId="2164" priority="16" operator="equal">
      <formula>"橙色"</formula>
    </cfRule>
    <cfRule type="cellIs" dxfId="2163" priority="15" operator="equal">
      <formula>"橙色"</formula>
    </cfRule>
  </conditionalFormatting>
  <conditionalFormatting sqref="H160">
    <cfRule type="cellIs" dxfId="2162" priority="14" operator="equal">
      <formula>"黑色"</formula>
    </cfRule>
    <cfRule type="cellIs" dxfId="2161" priority="13" operator="equal">
      <formula>"绿色"</formula>
    </cfRule>
    <cfRule type="cellIs" dxfId="2160" priority="12" operator="equal">
      <formula>"蓝色"</formula>
    </cfRule>
    <cfRule type="cellIs" dxfId="2159" priority="11" operator="equal">
      <formula>"紫色"</formula>
    </cfRule>
    <cfRule type="cellIs" dxfId="2158" priority="10" operator="equal">
      <formula>"红色"</formula>
    </cfRule>
    <cfRule type="cellIs" dxfId="2157" priority="9" operator="equal">
      <formula>"橙色"</formula>
    </cfRule>
    <cfRule type="cellIs" dxfId="2156" priority="8" operator="equal">
      <formula>"橙色"</formula>
    </cfRule>
  </conditionalFormatting>
  <conditionalFormatting sqref="M160">
    <cfRule type="cellIs" dxfId="2155" priority="7" operator="equal">
      <formula>"黑色"</formula>
    </cfRule>
    <cfRule type="cellIs" dxfId="2154" priority="6" operator="equal">
      <formula>"绿色"</formula>
    </cfRule>
    <cfRule type="cellIs" dxfId="2153" priority="5" operator="equal">
      <formula>"蓝色"</formula>
    </cfRule>
    <cfRule type="cellIs" dxfId="2152" priority="4" operator="equal">
      <formula>"紫色"</formula>
    </cfRule>
    <cfRule type="cellIs" dxfId="2151" priority="3" operator="equal">
      <formula>"红色"</formula>
    </cfRule>
    <cfRule type="cellIs" dxfId="2150" priority="2" operator="equal">
      <formula>"橙色"</formula>
    </cfRule>
    <cfRule type="cellIs" dxfId="2149"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xr:uid="{00000000-0002-0000-01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xr:uid="{00000000-0002-0000-0100-000001000000}">
      <formula1>"0,150,300,450,600,750,900"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11"/>
  <sheetViews>
    <sheetView topLeftCell="A248" workbookViewId="0">
      <selection activeCell="N267" sqref="N267:O273"/>
    </sheetView>
  </sheetViews>
  <sheetFormatPr defaultColWidth="8.875" defaultRowHeight="12" customHeight="1"/>
  <cols>
    <col min="1" max="16384" width="8.875" style="1"/>
  </cols>
  <sheetData>
    <row r="2" spans="2:20" ht="12" customHeight="1">
      <c r="B2" s="2" t="s">
        <v>343</v>
      </c>
      <c r="C2" s="16" t="s">
        <v>81</v>
      </c>
      <c r="D2" s="4" t="s">
        <v>344</v>
      </c>
      <c r="E2" s="5" t="s">
        <v>2</v>
      </c>
      <c r="G2" s="2" t="s">
        <v>343</v>
      </c>
      <c r="H2" s="16" t="s">
        <v>32</v>
      </c>
      <c r="I2" s="4" t="s">
        <v>344</v>
      </c>
      <c r="J2" s="5" t="s">
        <v>2</v>
      </c>
      <c r="L2" s="2" t="s">
        <v>343</v>
      </c>
      <c r="M2" s="16" t="s">
        <v>42</v>
      </c>
      <c r="N2" s="4" t="s">
        <v>344</v>
      </c>
      <c r="O2" s="5" t="s">
        <v>2</v>
      </c>
      <c r="Q2" s="2" t="s">
        <v>343</v>
      </c>
      <c r="R2" s="16" t="s">
        <v>108</v>
      </c>
      <c r="S2" s="4" t="s">
        <v>344</v>
      </c>
      <c r="T2" s="5" t="s">
        <v>2</v>
      </c>
    </row>
    <row r="3" spans="2:20" ht="12" customHeight="1">
      <c r="B3" s="6" t="s">
        <v>345</v>
      </c>
      <c r="C3" s="7" t="str">
        <f>LOOKUP(E3,{0,150,300,450,600,750,900;"0","1","2","3","4","5","6"})</f>
        <v>1</v>
      </c>
      <c r="D3" s="8" t="s">
        <v>346</v>
      </c>
      <c r="E3" s="9">
        <v>150</v>
      </c>
      <c r="G3" s="6" t="s">
        <v>345</v>
      </c>
      <c r="H3" s="7" t="str">
        <f>LOOKUP(J3,{0,150,300,450,600,750,900;"0","1","2","3","4","5","6"})</f>
        <v>1</v>
      </c>
      <c r="I3" s="8" t="s">
        <v>346</v>
      </c>
      <c r="J3" s="9">
        <v>150</v>
      </c>
      <c r="L3" s="6" t="s">
        <v>345</v>
      </c>
      <c r="M3" s="7" t="str">
        <f>LOOKUP(O3,{0,150,300,450,600,750,900;"0","1","2","3","4","5","6"})</f>
        <v>0</v>
      </c>
      <c r="N3" s="8" t="s">
        <v>346</v>
      </c>
      <c r="O3" s="9">
        <v>0</v>
      </c>
      <c r="Q3" s="6" t="s">
        <v>345</v>
      </c>
      <c r="R3" s="7" t="str">
        <f>LOOKUP(T3,{0,150,300,450,600,750,900;"0","1","2","3","4","5","6"})</f>
        <v>6</v>
      </c>
      <c r="S3" s="8" t="s">
        <v>346</v>
      </c>
      <c r="T3" s="9">
        <v>900</v>
      </c>
    </row>
    <row r="4" spans="2:20" ht="12" customHeight="1">
      <c r="B4" s="6" t="s">
        <v>347</v>
      </c>
      <c r="C4" s="7" t="str">
        <f>LOOKUP(C5,{0,201,401,601,901,1201,1501;"黑色","绿色","蓝色","紫色","红色","橙色","金色"})</f>
        <v>绿色</v>
      </c>
      <c r="D4" s="8" t="s">
        <v>348</v>
      </c>
      <c r="E4" s="10">
        <v>4</v>
      </c>
      <c r="G4" s="6" t="s">
        <v>347</v>
      </c>
      <c r="H4" s="7" t="str">
        <f>LOOKUP(H5,{0,201,401,601,901,1201,1501;"黑色","绿色","蓝色","紫色","红色","橙色","金色"})</f>
        <v>黑色</v>
      </c>
      <c r="I4" s="8" t="s">
        <v>348</v>
      </c>
      <c r="J4" s="10">
        <v>5</v>
      </c>
      <c r="L4" s="6" t="s">
        <v>347</v>
      </c>
      <c r="M4" s="7" t="str">
        <f>LOOKUP(M5,{0,201,401,601,901,1201,1501;"黑色","绿色","蓝色","紫色","红色","橙色","金色"})</f>
        <v>黑色</v>
      </c>
      <c r="N4" s="8" t="s">
        <v>348</v>
      </c>
      <c r="O4" s="10">
        <v>4</v>
      </c>
      <c r="Q4" s="6" t="s">
        <v>347</v>
      </c>
      <c r="R4" s="7" t="str">
        <f>LOOKUP(R5,{0,201,401,601,901,1201,1501;"黑色","绿色","蓝色","紫色","红色","橙色","金色"})</f>
        <v>绿色</v>
      </c>
      <c r="S4" s="8" t="s">
        <v>348</v>
      </c>
      <c r="T4" s="10">
        <v>200</v>
      </c>
    </row>
    <row r="5" spans="2:20" ht="12" customHeight="1">
      <c r="B5" s="6" t="s">
        <v>349</v>
      </c>
      <c r="C5" s="7">
        <f>C13+E3</f>
        <v>250</v>
      </c>
      <c r="D5" s="8" t="s">
        <v>350</v>
      </c>
      <c r="E5" s="10">
        <v>10</v>
      </c>
      <c r="G5" s="6" t="s">
        <v>349</v>
      </c>
      <c r="H5" s="7">
        <f>H13+J3</f>
        <v>150</v>
      </c>
      <c r="I5" s="8" t="s">
        <v>350</v>
      </c>
      <c r="J5" s="10">
        <v>6</v>
      </c>
      <c r="L5" s="6" t="s">
        <v>349</v>
      </c>
      <c r="M5" s="7">
        <f>M13+O3</f>
        <v>200</v>
      </c>
      <c r="N5" s="8" t="s">
        <v>350</v>
      </c>
      <c r="O5" s="10">
        <v>6</v>
      </c>
      <c r="Q5" s="6" t="s">
        <v>349</v>
      </c>
      <c r="R5" s="7">
        <f>R13+T3</f>
        <v>400</v>
      </c>
      <c r="S5" s="8" t="s">
        <v>350</v>
      </c>
      <c r="T5" s="10">
        <v>30</v>
      </c>
    </row>
    <row r="6" spans="2:20" ht="12" customHeight="1">
      <c r="B6" s="11" t="s">
        <v>351</v>
      </c>
      <c r="C6" s="12">
        <f>C5*20</f>
        <v>5000</v>
      </c>
      <c r="D6" s="13" t="s">
        <v>352</v>
      </c>
      <c r="E6" s="14">
        <f>C5</f>
        <v>250</v>
      </c>
      <c r="G6" s="11" t="s">
        <v>351</v>
      </c>
      <c r="H6" s="12">
        <f>H5*20</f>
        <v>3000</v>
      </c>
      <c r="I6" s="13" t="s">
        <v>352</v>
      </c>
      <c r="J6" s="14">
        <f>H5</f>
        <v>150</v>
      </c>
      <c r="L6" s="11" t="s">
        <v>351</v>
      </c>
      <c r="M6" s="12">
        <f>M5*20</f>
        <v>4000</v>
      </c>
      <c r="N6" s="13" t="s">
        <v>352</v>
      </c>
      <c r="O6" s="14">
        <f>M5</f>
        <v>200</v>
      </c>
      <c r="Q6" s="11" t="s">
        <v>351</v>
      </c>
      <c r="R6" s="12">
        <f>R5*20</f>
        <v>8000</v>
      </c>
      <c r="S6" s="13" t="s">
        <v>352</v>
      </c>
      <c r="T6" s="14">
        <f>R5</f>
        <v>400</v>
      </c>
    </row>
    <row r="7" spans="2:20" ht="12" customHeight="1">
      <c r="B7" s="126" t="s">
        <v>446</v>
      </c>
      <c r="C7" s="127"/>
      <c r="D7" s="130" t="s">
        <v>447</v>
      </c>
      <c r="E7" s="131"/>
      <c r="G7" s="126" t="s">
        <v>357</v>
      </c>
      <c r="H7" s="127"/>
      <c r="I7" s="130" t="s">
        <v>448</v>
      </c>
      <c r="J7" s="131"/>
      <c r="L7" s="126" t="s">
        <v>449</v>
      </c>
      <c r="M7" s="127"/>
      <c r="N7" s="130" t="s">
        <v>450</v>
      </c>
      <c r="O7" s="131"/>
      <c r="Q7" s="126" t="s">
        <v>451</v>
      </c>
      <c r="R7" s="127"/>
      <c r="S7" s="130" t="s">
        <v>452</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0</v>
      </c>
      <c r="I13" s="132"/>
      <c r="J13" s="133"/>
      <c r="L13" s="11" t="s">
        <v>361</v>
      </c>
      <c r="M13" s="15">
        <v>200</v>
      </c>
      <c r="N13" s="132"/>
      <c r="O13" s="133"/>
      <c r="Q13" s="11" t="s">
        <v>361</v>
      </c>
      <c r="R13" s="15">
        <v>-500</v>
      </c>
      <c r="S13" s="132"/>
      <c r="T13" s="133"/>
    </row>
    <row r="14" spans="2:20" ht="12" customHeight="1">
      <c r="B14" s="134" t="s">
        <v>453</v>
      </c>
      <c r="C14" s="135"/>
      <c r="D14" s="135"/>
      <c r="E14" s="136"/>
      <c r="G14" s="134"/>
      <c r="H14" s="135"/>
      <c r="I14" s="135"/>
      <c r="J14" s="136"/>
      <c r="L14" s="134" t="s">
        <v>416</v>
      </c>
      <c r="M14" s="135"/>
      <c r="N14" s="135"/>
      <c r="O14" s="136"/>
      <c r="Q14" s="134" t="s">
        <v>454</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455</v>
      </c>
      <c r="C25" s="141"/>
      <c r="D25" s="141"/>
      <c r="E25" s="142"/>
      <c r="G25" s="140" t="s">
        <v>456</v>
      </c>
      <c r="H25" s="141"/>
      <c r="I25" s="141"/>
      <c r="J25" s="142"/>
      <c r="L25" s="140" t="s">
        <v>407</v>
      </c>
      <c r="M25" s="141"/>
      <c r="N25" s="141"/>
      <c r="O25" s="142"/>
      <c r="Q25" s="140" t="s">
        <v>407</v>
      </c>
      <c r="R25" s="141"/>
      <c r="S25" s="141"/>
      <c r="T25" s="142"/>
    </row>
    <row r="28" spans="2:20" ht="12" customHeight="1">
      <c r="B28" s="2" t="s">
        <v>343</v>
      </c>
      <c r="C28" s="16" t="s">
        <v>52</v>
      </c>
      <c r="D28" s="4" t="s">
        <v>344</v>
      </c>
      <c r="E28" s="5" t="s">
        <v>2</v>
      </c>
      <c r="G28" s="2" t="s">
        <v>343</v>
      </c>
      <c r="H28" s="16" t="s">
        <v>171</v>
      </c>
      <c r="I28" s="4" t="s">
        <v>344</v>
      </c>
      <c r="J28" s="48" t="s">
        <v>2</v>
      </c>
      <c r="L28" s="2" t="s">
        <v>343</v>
      </c>
      <c r="M28" s="16" t="s">
        <v>134</v>
      </c>
      <c r="N28" s="4" t="s">
        <v>344</v>
      </c>
      <c r="O28" s="48" t="s">
        <v>2</v>
      </c>
      <c r="Q28" s="2" t="s">
        <v>343</v>
      </c>
      <c r="R28" s="16" t="s">
        <v>208</v>
      </c>
      <c r="S28" s="4" t="s">
        <v>344</v>
      </c>
      <c r="T28" s="48" t="s">
        <v>2</v>
      </c>
    </row>
    <row r="29" spans="2:20" ht="12" customHeight="1">
      <c r="B29" s="6" t="s">
        <v>345</v>
      </c>
      <c r="C29" s="7" t="str">
        <f>LOOKUP(E29,{0,150,300,450,600,750,900;"0","1","2","3","4","5","6"})</f>
        <v>2</v>
      </c>
      <c r="D29" s="8" t="s">
        <v>346</v>
      </c>
      <c r="E29" s="9">
        <v>300</v>
      </c>
      <c r="G29" s="6" t="s">
        <v>345</v>
      </c>
      <c r="H29" s="7" t="str">
        <f>LOOKUP(J29,{0,150,300,450,600,750,900;"0","1","2","3","4","5","6"})</f>
        <v>4</v>
      </c>
      <c r="I29" s="8" t="s">
        <v>346</v>
      </c>
      <c r="J29" s="9">
        <v>600</v>
      </c>
      <c r="L29" s="6" t="s">
        <v>345</v>
      </c>
      <c r="M29" s="7" t="str">
        <f>LOOKUP(O29,{0,150,300,450,600,750,900;"0","1","2","3","4","5","6"})</f>
        <v>3</v>
      </c>
      <c r="N29" s="8" t="s">
        <v>346</v>
      </c>
      <c r="O29" s="9">
        <v>450</v>
      </c>
      <c r="Q29" s="6" t="s">
        <v>345</v>
      </c>
      <c r="R29" s="7" t="str">
        <f>LOOKUP(T29,{0,150,300,450,600,750,900;"0","1","2","3","4","5","6"})</f>
        <v>3</v>
      </c>
      <c r="S29" s="8" t="s">
        <v>346</v>
      </c>
      <c r="T29" s="9">
        <v>450</v>
      </c>
    </row>
    <row r="30" spans="2:20" ht="12" customHeight="1">
      <c r="B30" s="6" t="s">
        <v>347</v>
      </c>
      <c r="C30" s="7" t="str">
        <f>LOOKUP(C31,{0,201,401,601,901,1201,1501;"黑色","绿色","蓝色","紫色","红色","橙色","金色"})</f>
        <v>黑色</v>
      </c>
      <c r="D30" s="8" t="s">
        <v>348</v>
      </c>
      <c r="E30" s="10">
        <v>3</v>
      </c>
      <c r="G30" s="6" t="s">
        <v>347</v>
      </c>
      <c r="H30" s="7" t="str">
        <f>LOOKUP(H31,{0,201,401,601,901,1201,1501;"黑色","绿色","蓝色","紫色","红色","橙色","金色"})</f>
        <v>蓝色</v>
      </c>
      <c r="I30" s="8" t="s">
        <v>348</v>
      </c>
      <c r="J30" s="10">
        <v>20</v>
      </c>
      <c r="L30" s="6" t="s">
        <v>347</v>
      </c>
      <c r="M30" s="7" t="str">
        <f>LOOKUP(M31,{0,201,401,601,901,1201,1501;"黑色","绿色","蓝色","紫色","红色","橙色","金色"})</f>
        <v>蓝色</v>
      </c>
      <c r="N30" s="8" t="s">
        <v>348</v>
      </c>
      <c r="O30" s="10">
        <v>5</v>
      </c>
      <c r="Q30" s="6" t="s">
        <v>347</v>
      </c>
      <c r="R30" s="7" t="str">
        <f>LOOKUP(R31,{0,201,401,601,901,1201,1501;"黑色","绿色","蓝色","紫色","红色","橙色","金色"})</f>
        <v>紫色</v>
      </c>
      <c r="S30" s="8" t="s">
        <v>348</v>
      </c>
      <c r="T30" s="10">
        <v>10</v>
      </c>
    </row>
    <row r="31" spans="2:20" ht="12" customHeight="1">
      <c r="B31" s="6" t="s">
        <v>349</v>
      </c>
      <c r="C31" s="7">
        <f>C39+E29</f>
        <v>200</v>
      </c>
      <c r="D31" s="8" t="s">
        <v>350</v>
      </c>
      <c r="E31" s="10">
        <v>4</v>
      </c>
      <c r="G31" s="6" t="s">
        <v>349</v>
      </c>
      <c r="H31" s="7">
        <f>H39+J29</f>
        <v>600</v>
      </c>
      <c r="I31" s="8" t="s">
        <v>350</v>
      </c>
      <c r="J31" s="10">
        <v>20</v>
      </c>
      <c r="L31" s="6" t="s">
        <v>349</v>
      </c>
      <c r="M31" s="7">
        <f>M39+O29</f>
        <v>450</v>
      </c>
      <c r="N31" s="8" t="s">
        <v>350</v>
      </c>
      <c r="O31" s="10">
        <v>20</v>
      </c>
      <c r="Q31" s="6" t="s">
        <v>349</v>
      </c>
      <c r="R31" s="7">
        <f>R39+T29</f>
        <v>850</v>
      </c>
      <c r="S31" s="8" t="s">
        <v>350</v>
      </c>
      <c r="T31" s="10">
        <v>10</v>
      </c>
    </row>
    <row r="32" spans="2:20" ht="12" customHeight="1">
      <c r="B32" s="11" t="s">
        <v>351</v>
      </c>
      <c r="C32" s="12">
        <f>C31*20</f>
        <v>4000</v>
      </c>
      <c r="D32" s="13" t="s">
        <v>352</v>
      </c>
      <c r="E32" s="14">
        <f>C31</f>
        <v>200</v>
      </c>
      <c r="G32" s="11" t="s">
        <v>351</v>
      </c>
      <c r="H32" s="12">
        <f>H31*20</f>
        <v>12000</v>
      </c>
      <c r="I32" s="13" t="s">
        <v>352</v>
      </c>
      <c r="J32" s="14">
        <f>H31</f>
        <v>600</v>
      </c>
      <c r="L32" s="11" t="s">
        <v>351</v>
      </c>
      <c r="M32" s="12">
        <f>M31*20</f>
        <v>9000</v>
      </c>
      <c r="N32" s="13" t="s">
        <v>352</v>
      </c>
      <c r="O32" s="14">
        <f>M31</f>
        <v>450</v>
      </c>
      <c r="Q32" s="11" t="s">
        <v>351</v>
      </c>
      <c r="R32" s="12">
        <f>R31*20</f>
        <v>17000</v>
      </c>
      <c r="S32" s="13" t="s">
        <v>352</v>
      </c>
      <c r="T32" s="14">
        <f>R31</f>
        <v>850</v>
      </c>
    </row>
    <row r="33" spans="2:20" ht="12" customHeight="1">
      <c r="B33" s="126" t="s">
        <v>457</v>
      </c>
      <c r="C33" s="127"/>
      <c r="D33" s="130" t="s">
        <v>458</v>
      </c>
      <c r="E33" s="131"/>
      <c r="G33" s="126" t="s">
        <v>357</v>
      </c>
      <c r="H33" s="127"/>
      <c r="I33" s="130" t="s">
        <v>459</v>
      </c>
      <c r="J33" s="131"/>
      <c r="L33" s="126" t="s">
        <v>460</v>
      </c>
      <c r="M33" s="127"/>
      <c r="N33" s="130" t="s">
        <v>381</v>
      </c>
      <c r="O33" s="131"/>
      <c r="Q33" s="126" t="s">
        <v>461</v>
      </c>
      <c r="R33" s="127"/>
      <c r="S33" s="130" t="s">
        <v>462</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-100</v>
      </c>
      <c r="D39" s="132"/>
      <c r="E39" s="133"/>
      <c r="G39" s="11" t="s">
        <v>361</v>
      </c>
      <c r="H39" s="15">
        <v>0</v>
      </c>
      <c r="I39" s="132"/>
      <c r="J39" s="133"/>
      <c r="L39" s="11" t="s">
        <v>361</v>
      </c>
      <c r="M39" s="15">
        <v>0</v>
      </c>
      <c r="N39" s="132"/>
      <c r="O39" s="133"/>
      <c r="Q39" s="11" t="s">
        <v>361</v>
      </c>
      <c r="R39" s="15">
        <v>400</v>
      </c>
      <c r="S39" s="132"/>
      <c r="T39" s="133"/>
    </row>
    <row r="40" spans="2:20" ht="12" customHeight="1">
      <c r="B40" s="134" t="s">
        <v>463</v>
      </c>
      <c r="C40" s="135"/>
      <c r="D40" s="135"/>
      <c r="E40" s="136"/>
      <c r="G40" s="134" t="s">
        <v>464</v>
      </c>
      <c r="H40" s="135"/>
      <c r="I40" s="135"/>
      <c r="J40" s="136"/>
      <c r="L40" s="134" t="s">
        <v>465</v>
      </c>
      <c r="M40" s="135"/>
      <c r="N40" s="135"/>
      <c r="O40" s="136"/>
      <c r="Q40" s="134"/>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407</v>
      </c>
      <c r="C51" s="141"/>
      <c r="D51" s="141"/>
      <c r="E51" s="142"/>
      <c r="G51" s="140" t="s">
        <v>405</v>
      </c>
      <c r="H51" s="141"/>
      <c r="I51" s="141"/>
      <c r="J51" s="142"/>
      <c r="L51" s="140" t="s">
        <v>391</v>
      </c>
      <c r="M51" s="141"/>
      <c r="N51" s="141"/>
      <c r="O51" s="142"/>
      <c r="Q51" s="140" t="s">
        <v>466</v>
      </c>
      <c r="R51" s="141"/>
      <c r="S51" s="141"/>
      <c r="T51" s="142"/>
    </row>
    <row r="54" spans="2:20" ht="12" customHeight="1">
      <c r="B54" s="2" t="s">
        <v>343</v>
      </c>
      <c r="C54" s="16" t="s">
        <v>219</v>
      </c>
      <c r="D54" s="4" t="s">
        <v>344</v>
      </c>
      <c r="E54" s="48" t="s">
        <v>2</v>
      </c>
      <c r="F54" s="67"/>
      <c r="G54" s="2" t="s">
        <v>343</v>
      </c>
      <c r="H54" s="16" t="s">
        <v>184</v>
      </c>
      <c r="I54" s="4" t="s">
        <v>344</v>
      </c>
      <c r="J54" s="48" t="s">
        <v>2</v>
      </c>
      <c r="K54" s="67"/>
      <c r="L54" s="2" t="s">
        <v>343</v>
      </c>
      <c r="M54" s="16" t="s">
        <v>224</v>
      </c>
      <c r="N54" s="4" t="s">
        <v>344</v>
      </c>
      <c r="O54" s="48" t="s">
        <v>2</v>
      </c>
      <c r="Q54" s="2" t="s">
        <v>343</v>
      </c>
      <c r="R54" s="68" t="s">
        <v>229</v>
      </c>
      <c r="S54" s="4" t="s">
        <v>344</v>
      </c>
      <c r="T54" s="48" t="s">
        <v>2</v>
      </c>
    </row>
    <row r="55" spans="2:20" ht="12" customHeight="1">
      <c r="B55" s="6" t="s">
        <v>345</v>
      </c>
      <c r="C55" s="7" t="str">
        <f>LOOKUP(E55,{0,150,300,450,600,750,900;"0","1","2","3","4","5","6"})</f>
        <v>2</v>
      </c>
      <c r="D55" s="8" t="s">
        <v>346</v>
      </c>
      <c r="E55" s="9">
        <v>300</v>
      </c>
      <c r="F55" s="67"/>
      <c r="G55" s="6" t="s">
        <v>345</v>
      </c>
      <c r="H55" s="7" t="str">
        <f>LOOKUP(J55,{0,150,300,450,600,750,900;"0","1","2","3","4","5","6"})</f>
        <v>5</v>
      </c>
      <c r="I55" s="8" t="s">
        <v>346</v>
      </c>
      <c r="J55" s="9">
        <v>750</v>
      </c>
      <c r="K55" s="67"/>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70">
        <v>10</v>
      </c>
      <c r="F56" s="67"/>
      <c r="G56" s="6" t="s">
        <v>347</v>
      </c>
      <c r="H56" s="7" t="str">
        <f>LOOKUP(H57,{0,201,401,601,901,1201,1501;"黑色","绿色","蓝色","紫色","红色","橙色","金色"})</f>
        <v>紫色</v>
      </c>
      <c r="I56" s="8" t="s">
        <v>348</v>
      </c>
      <c r="J56" s="10">
        <v>50</v>
      </c>
      <c r="K56" s="67"/>
      <c r="L56" s="6" t="s">
        <v>347</v>
      </c>
      <c r="M56" s="7" t="str">
        <f>LOOKUP(M57,{0,201,401,601,901,1201,1501;"黑色","绿色","蓝色","紫色","红色","橙色","金色"})</f>
        <v>紫色</v>
      </c>
      <c r="N56" s="8" t="s">
        <v>348</v>
      </c>
      <c r="O56" s="10">
        <v>10</v>
      </c>
      <c r="Q56" s="6" t="s">
        <v>347</v>
      </c>
      <c r="R56" s="7" t="str">
        <f>LOOKUP(R57,{0,201,401,601,901,1201,1501;"黑色","绿色","蓝色","紫色","红色","橙色","金色"})</f>
        <v>红色</v>
      </c>
      <c r="S56" s="8" t="s">
        <v>348</v>
      </c>
      <c r="T56" s="70">
        <v>4</v>
      </c>
    </row>
    <row r="57" spans="2:20" ht="12" customHeight="1">
      <c r="B57" s="6" t="s">
        <v>349</v>
      </c>
      <c r="C57" s="7">
        <f>C65+E55</f>
        <v>900</v>
      </c>
      <c r="D57" s="8" t="s">
        <v>350</v>
      </c>
      <c r="E57" s="70">
        <v>8</v>
      </c>
      <c r="F57" s="67"/>
      <c r="G57" s="6" t="s">
        <v>349</v>
      </c>
      <c r="H57" s="7">
        <f>H65+J55</f>
        <v>750</v>
      </c>
      <c r="I57" s="8" t="s">
        <v>350</v>
      </c>
      <c r="J57" s="10">
        <v>10</v>
      </c>
      <c r="K57" s="67"/>
      <c r="L57" s="6" t="s">
        <v>349</v>
      </c>
      <c r="M57" s="7">
        <f>M65+O55</f>
        <v>900</v>
      </c>
      <c r="N57" s="8" t="s">
        <v>350</v>
      </c>
      <c r="O57" s="10">
        <v>10</v>
      </c>
      <c r="Q57" s="6" t="s">
        <v>349</v>
      </c>
      <c r="R57" s="7">
        <f>R65+T55</f>
        <v>950</v>
      </c>
      <c r="S57" s="8" t="s">
        <v>350</v>
      </c>
      <c r="T57" s="70">
        <v>10</v>
      </c>
    </row>
    <row r="58" spans="2:20" ht="12" customHeight="1">
      <c r="B58" s="11" t="s">
        <v>351</v>
      </c>
      <c r="C58" s="12">
        <f>C57*20</f>
        <v>18000</v>
      </c>
      <c r="D58" s="13" t="s">
        <v>352</v>
      </c>
      <c r="E58" s="14">
        <f>C57</f>
        <v>900</v>
      </c>
      <c r="F58" s="67"/>
      <c r="G58" s="11" t="s">
        <v>351</v>
      </c>
      <c r="H58" s="12">
        <f>H57*20</f>
        <v>15000</v>
      </c>
      <c r="I58" s="13" t="s">
        <v>352</v>
      </c>
      <c r="J58" s="14">
        <f>H57</f>
        <v>750</v>
      </c>
      <c r="K58" s="67"/>
      <c r="L58" s="11" t="s">
        <v>351</v>
      </c>
      <c r="M58" s="12">
        <f>M57*20</f>
        <v>18000</v>
      </c>
      <c r="N58" s="13" t="s">
        <v>352</v>
      </c>
      <c r="O58" s="14">
        <f>M57</f>
        <v>900</v>
      </c>
      <c r="Q58" s="11" t="s">
        <v>351</v>
      </c>
      <c r="R58" s="12">
        <f>R57*20</f>
        <v>19000</v>
      </c>
      <c r="S58" s="13" t="s">
        <v>352</v>
      </c>
      <c r="T58" s="14">
        <f>R57</f>
        <v>950</v>
      </c>
    </row>
    <row r="59" spans="2:20" ht="12" customHeight="1">
      <c r="B59" s="126" t="s">
        <v>467</v>
      </c>
      <c r="C59" s="127"/>
      <c r="D59" s="130" t="s">
        <v>468</v>
      </c>
      <c r="E59" s="131"/>
      <c r="F59" s="67"/>
      <c r="G59" s="126" t="s">
        <v>357</v>
      </c>
      <c r="H59" s="127"/>
      <c r="I59" s="130" t="s">
        <v>469</v>
      </c>
      <c r="J59" s="131"/>
      <c r="K59" s="67"/>
      <c r="L59" s="126" t="s">
        <v>470</v>
      </c>
      <c r="M59" s="127"/>
      <c r="N59" s="130" t="s">
        <v>471</v>
      </c>
      <c r="O59" s="131"/>
      <c r="Q59" s="126" t="s">
        <v>472</v>
      </c>
      <c r="R59" s="127"/>
      <c r="S59" s="130" t="s">
        <v>473</v>
      </c>
      <c r="T59" s="131"/>
    </row>
    <row r="60" spans="2:20" ht="12" customHeight="1">
      <c r="B60" s="126"/>
      <c r="C60" s="127"/>
      <c r="D60" s="130"/>
      <c r="E60" s="131"/>
      <c r="F60" s="67"/>
      <c r="G60" s="126"/>
      <c r="H60" s="127"/>
      <c r="I60" s="130"/>
      <c r="J60" s="131"/>
      <c r="K60" s="67"/>
      <c r="L60" s="126"/>
      <c r="M60" s="127"/>
      <c r="N60" s="130"/>
      <c r="O60" s="131"/>
      <c r="Q60" s="126"/>
      <c r="R60" s="127"/>
      <c r="S60" s="130"/>
      <c r="T60" s="131"/>
    </row>
    <row r="61" spans="2:20" ht="12" customHeight="1">
      <c r="B61" s="126"/>
      <c r="C61" s="127"/>
      <c r="D61" s="130"/>
      <c r="E61" s="131"/>
      <c r="F61" s="67"/>
      <c r="G61" s="126"/>
      <c r="H61" s="127"/>
      <c r="I61" s="130"/>
      <c r="J61" s="131"/>
      <c r="K61" s="67"/>
      <c r="L61" s="126"/>
      <c r="M61" s="127"/>
      <c r="N61" s="130"/>
      <c r="O61" s="131"/>
      <c r="Q61" s="126"/>
      <c r="R61" s="127"/>
      <c r="S61" s="130"/>
      <c r="T61" s="131"/>
    </row>
    <row r="62" spans="2:20" ht="12" customHeight="1">
      <c r="B62" s="126"/>
      <c r="C62" s="127"/>
      <c r="D62" s="130"/>
      <c r="E62" s="131"/>
      <c r="F62" s="67"/>
      <c r="G62" s="126"/>
      <c r="H62" s="127"/>
      <c r="I62" s="130"/>
      <c r="J62" s="131"/>
      <c r="K62" s="67"/>
      <c r="L62" s="126"/>
      <c r="M62" s="127"/>
      <c r="N62" s="130"/>
      <c r="O62" s="131"/>
      <c r="Q62" s="126"/>
      <c r="R62" s="127"/>
      <c r="S62" s="130"/>
      <c r="T62" s="131"/>
    </row>
    <row r="63" spans="2:20" ht="12" customHeight="1">
      <c r="B63" s="126"/>
      <c r="C63" s="127"/>
      <c r="D63" s="130"/>
      <c r="E63" s="131"/>
      <c r="F63" s="67"/>
      <c r="G63" s="126"/>
      <c r="H63" s="127"/>
      <c r="I63" s="130"/>
      <c r="J63" s="131"/>
      <c r="K63" s="67"/>
      <c r="L63" s="126"/>
      <c r="M63" s="127"/>
      <c r="N63" s="130"/>
      <c r="O63" s="131"/>
      <c r="Q63" s="126"/>
      <c r="R63" s="127"/>
      <c r="S63" s="130"/>
      <c r="T63" s="131"/>
    </row>
    <row r="64" spans="2:20" ht="12" customHeight="1">
      <c r="B64" s="128"/>
      <c r="C64" s="129"/>
      <c r="D64" s="130"/>
      <c r="E64" s="131"/>
      <c r="F64" s="67"/>
      <c r="G64" s="128"/>
      <c r="H64" s="129"/>
      <c r="I64" s="130"/>
      <c r="J64" s="131"/>
      <c r="K64" s="67"/>
      <c r="L64" s="128"/>
      <c r="M64" s="129"/>
      <c r="N64" s="130"/>
      <c r="O64" s="131"/>
      <c r="Q64" s="128"/>
      <c r="R64" s="129"/>
      <c r="S64" s="130"/>
      <c r="T64" s="131"/>
    </row>
    <row r="65" spans="2:20" ht="12" customHeight="1">
      <c r="B65" s="11" t="s">
        <v>361</v>
      </c>
      <c r="C65" s="15">
        <v>600</v>
      </c>
      <c r="D65" s="132"/>
      <c r="E65" s="133"/>
      <c r="F65" s="67"/>
      <c r="G65" s="11" t="s">
        <v>361</v>
      </c>
      <c r="H65" s="15">
        <v>0</v>
      </c>
      <c r="I65" s="132"/>
      <c r="J65" s="133"/>
      <c r="K65" s="67"/>
      <c r="L65" s="11" t="s">
        <v>361</v>
      </c>
      <c r="M65" s="15">
        <v>600</v>
      </c>
      <c r="N65" s="132"/>
      <c r="O65" s="133"/>
      <c r="Q65" s="11" t="s">
        <v>361</v>
      </c>
      <c r="R65" s="15">
        <v>800</v>
      </c>
      <c r="S65" s="132"/>
      <c r="T65" s="133"/>
    </row>
    <row r="66" spans="2:20" ht="12" customHeight="1">
      <c r="B66" s="134"/>
      <c r="C66" s="135"/>
      <c r="D66" s="135"/>
      <c r="E66" s="136"/>
      <c r="F66" s="67"/>
      <c r="G66" s="134"/>
      <c r="H66" s="135"/>
      <c r="I66" s="135"/>
      <c r="J66" s="136"/>
      <c r="K66" s="67"/>
      <c r="L66" s="134" t="s">
        <v>474</v>
      </c>
      <c r="M66" s="135"/>
      <c r="N66" s="135"/>
      <c r="O66" s="136"/>
      <c r="Q66" s="134" t="s">
        <v>416</v>
      </c>
      <c r="R66" s="135"/>
      <c r="S66" s="135"/>
      <c r="T66" s="136"/>
    </row>
    <row r="67" spans="2:20" ht="12" customHeight="1">
      <c r="B67" s="137"/>
      <c r="C67" s="138"/>
      <c r="D67" s="138"/>
      <c r="E67" s="139"/>
      <c r="F67" s="67"/>
      <c r="G67" s="137"/>
      <c r="H67" s="138"/>
      <c r="I67" s="138"/>
      <c r="J67" s="139"/>
      <c r="K67" s="67"/>
      <c r="L67" s="137"/>
      <c r="M67" s="138"/>
      <c r="N67" s="138"/>
      <c r="O67" s="139"/>
      <c r="Q67" s="137"/>
      <c r="R67" s="138"/>
      <c r="S67" s="138"/>
      <c r="T67" s="139"/>
    </row>
    <row r="68" spans="2:20" ht="12" customHeight="1">
      <c r="B68" s="137"/>
      <c r="C68" s="138"/>
      <c r="D68" s="138"/>
      <c r="E68" s="139"/>
      <c r="F68" s="67"/>
      <c r="G68" s="137"/>
      <c r="H68" s="138"/>
      <c r="I68" s="138"/>
      <c r="J68" s="139"/>
      <c r="K68" s="67"/>
      <c r="L68" s="137"/>
      <c r="M68" s="138"/>
      <c r="N68" s="138"/>
      <c r="O68" s="139"/>
      <c r="Q68" s="137"/>
      <c r="R68" s="138"/>
      <c r="S68" s="138"/>
      <c r="T68" s="139"/>
    </row>
    <row r="69" spans="2:20" ht="12" customHeight="1">
      <c r="B69" s="137"/>
      <c r="C69" s="138"/>
      <c r="D69" s="138"/>
      <c r="E69" s="139"/>
      <c r="F69" s="67"/>
      <c r="G69" s="137"/>
      <c r="H69" s="138"/>
      <c r="I69" s="138"/>
      <c r="J69" s="139"/>
      <c r="K69" s="67"/>
      <c r="L69" s="137"/>
      <c r="M69" s="138"/>
      <c r="N69" s="138"/>
      <c r="O69" s="139"/>
      <c r="Q69" s="137"/>
      <c r="R69" s="138"/>
      <c r="S69" s="138"/>
      <c r="T69" s="139"/>
    </row>
    <row r="70" spans="2:20" ht="12" customHeight="1">
      <c r="B70" s="137"/>
      <c r="C70" s="138"/>
      <c r="D70" s="138"/>
      <c r="E70" s="139"/>
      <c r="F70" s="67"/>
      <c r="G70" s="137"/>
      <c r="H70" s="138"/>
      <c r="I70" s="138"/>
      <c r="J70" s="139"/>
      <c r="K70" s="67"/>
      <c r="L70" s="137"/>
      <c r="M70" s="138"/>
      <c r="N70" s="138"/>
      <c r="O70" s="139"/>
      <c r="Q70" s="137"/>
      <c r="R70" s="138"/>
      <c r="S70" s="138"/>
      <c r="T70" s="139"/>
    </row>
    <row r="71" spans="2:20" ht="12" customHeight="1">
      <c r="B71" s="137"/>
      <c r="C71" s="138"/>
      <c r="D71" s="138"/>
      <c r="E71" s="139"/>
      <c r="F71" s="67"/>
      <c r="G71" s="137"/>
      <c r="H71" s="138"/>
      <c r="I71" s="138"/>
      <c r="J71" s="139"/>
      <c r="K71" s="67"/>
      <c r="L71" s="137"/>
      <c r="M71" s="138"/>
      <c r="N71" s="138"/>
      <c r="O71" s="139"/>
      <c r="Q71" s="137"/>
      <c r="R71" s="138"/>
      <c r="S71" s="138"/>
      <c r="T71" s="139"/>
    </row>
    <row r="72" spans="2:20" ht="12" customHeight="1">
      <c r="B72" s="137"/>
      <c r="C72" s="138"/>
      <c r="D72" s="138"/>
      <c r="E72" s="139"/>
      <c r="F72" s="67"/>
      <c r="G72" s="137"/>
      <c r="H72" s="138"/>
      <c r="I72" s="138"/>
      <c r="J72" s="139"/>
      <c r="K72" s="67"/>
      <c r="L72" s="137"/>
      <c r="M72" s="138"/>
      <c r="N72" s="138"/>
      <c r="O72" s="139"/>
      <c r="Q72" s="137"/>
      <c r="R72" s="138"/>
      <c r="S72" s="138"/>
      <c r="T72" s="139"/>
    </row>
    <row r="73" spans="2:20" ht="12" customHeight="1">
      <c r="B73" s="137"/>
      <c r="C73" s="138"/>
      <c r="D73" s="138"/>
      <c r="E73" s="139"/>
      <c r="F73" s="67"/>
      <c r="G73" s="137"/>
      <c r="H73" s="138"/>
      <c r="I73" s="138"/>
      <c r="J73" s="139"/>
      <c r="K73" s="67"/>
      <c r="L73" s="137"/>
      <c r="M73" s="138"/>
      <c r="N73" s="138"/>
      <c r="O73" s="139"/>
      <c r="Q73" s="137"/>
      <c r="R73" s="138"/>
      <c r="S73" s="138"/>
      <c r="T73" s="139"/>
    </row>
    <row r="74" spans="2:20" ht="12" customHeight="1">
      <c r="B74" s="137"/>
      <c r="C74" s="138"/>
      <c r="D74" s="138"/>
      <c r="E74" s="139"/>
      <c r="F74" s="67"/>
      <c r="G74" s="137"/>
      <c r="H74" s="138"/>
      <c r="I74" s="138"/>
      <c r="J74" s="139"/>
      <c r="K74" s="67"/>
      <c r="L74" s="137"/>
      <c r="M74" s="138"/>
      <c r="N74" s="138"/>
      <c r="O74" s="139"/>
      <c r="Q74" s="137"/>
      <c r="R74" s="138"/>
      <c r="S74" s="138"/>
      <c r="T74" s="139"/>
    </row>
    <row r="75" spans="2:20" ht="12" customHeight="1">
      <c r="B75" s="137"/>
      <c r="C75" s="138"/>
      <c r="D75" s="138"/>
      <c r="E75" s="139"/>
      <c r="F75" s="67"/>
      <c r="G75" s="137"/>
      <c r="H75" s="138"/>
      <c r="I75" s="138"/>
      <c r="J75" s="139"/>
      <c r="K75" s="67"/>
      <c r="L75" s="137"/>
      <c r="M75" s="138"/>
      <c r="N75" s="138"/>
      <c r="O75" s="139"/>
      <c r="Q75" s="137"/>
      <c r="R75" s="138"/>
      <c r="S75" s="138"/>
      <c r="T75" s="139"/>
    </row>
    <row r="76" spans="2:20" ht="12" customHeight="1">
      <c r="B76" s="137"/>
      <c r="C76" s="138"/>
      <c r="D76" s="138"/>
      <c r="E76" s="139"/>
      <c r="F76" s="67"/>
      <c r="G76" s="137"/>
      <c r="H76" s="138"/>
      <c r="I76" s="138"/>
      <c r="J76" s="139"/>
      <c r="K76" s="67"/>
      <c r="L76" s="137"/>
      <c r="M76" s="138"/>
      <c r="N76" s="138"/>
      <c r="O76" s="139"/>
      <c r="Q76" s="137"/>
      <c r="R76" s="138"/>
      <c r="S76" s="138"/>
      <c r="T76" s="139"/>
    </row>
    <row r="77" spans="2:20" ht="12" customHeight="1">
      <c r="B77" s="161" t="s">
        <v>377</v>
      </c>
      <c r="C77" s="162"/>
      <c r="D77" s="162"/>
      <c r="E77" s="163"/>
      <c r="F77" s="67"/>
      <c r="G77" s="140" t="s">
        <v>475</v>
      </c>
      <c r="H77" s="141"/>
      <c r="I77" s="141"/>
      <c r="J77" s="142"/>
      <c r="K77" s="67"/>
      <c r="L77" s="140" t="s">
        <v>476</v>
      </c>
      <c r="M77" s="141"/>
      <c r="N77" s="141"/>
      <c r="O77" s="142"/>
      <c r="Q77" s="161" t="s">
        <v>365</v>
      </c>
      <c r="R77" s="162"/>
      <c r="S77" s="162"/>
      <c r="T77" s="163"/>
    </row>
    <row r="80" spans="2:20" ht="12" customHeight="1">
      <c r="B80" s="2" t="s">
        <v>343</v>
      </c>
      <c r="C80" s="16" t="s">
        <v>196</v>
      </c>
      <c r="D80" s="4" t="s">
        <v>344</v>
      </c>
      <c r="E80" s="48" t="s">
        <v>6</v>
      </c>
      <c r="G80" s="2" t="s">
        <v>343</v>
      </c>
      <c r="H80" s="16" t="s">
        <v>202</v>
      </c>
      <c r="I80" s="4" t="s">
        <v>344</v>
      </c>
      <c r="J80" s="5" t="s">
        <v>2</v>
      </c>
      <c r="L80" s="22" t="s">
        <v>343</v>
      </c>
      <c r="M80" s="23" t="s">
        <v>269</v>
      </c>
      <c r="N80" s="29" t="s">
        <v>344</v>
      </c>
      <c r="O80" s="5" t="s">
        <v>2</v>
      </c>
      <c r="P80" s="41"/>
      <c r="Q80" s="2" t="s">
        <v>343</v>
      </c>
      <c r="R80" s="16" t="s">
        <v>278</v>
      </c>
      <c r="S80" s="4" t="s">
        <v>344</v>
      </c>
      <c r="T80" s="5" t="s">
        <v>2</v>
      </c>
    </row>
    <row r="81" spans="2:20" ht="12" customHeight="1">
      <c r="B81" s="6" t="s">
        <v>345</v>
      </c>
      <c r="C81" s="7" t="str">
        <f>LOOKUP(E81,{0,150,300,450,600,750,900;"0","1","2","3","4","5","6"})</f>
        <v>2</v>
      </c>
      <c r="D81" s="8" t="s">
        <v>346</v>
      </c>
      <c r="E81" s="9">
        <v>300</v>
      </c>
      <c r="G81" s="6" t="s">
        <v>345</v>
      </c>
      <c r="H81" s="7" t="str">
        <f>LOOKUP(J81,{0,150,300,450,600,750,900;"0","1","2","3","4","5","6"})</f>
        <v>6</v>
      </c>
      <c r="I81" s="8" t="s">
        <v>346</v>
      </c>
      <c r="J81" s="9">
        <v>900</v>
      </c>
      <c r="L81" s="24" t="s">
        <v>345</v>
      </c>
      <c r="M81" s="21" t="str">
        <f>LOOKUP(O81,{0,150,300,450,600,750,900;"0","1","2","3","4","5","6"})</f>
        <v>6</v>
      </c>
      <c r="N81" s="33" t="s">
        <v>346</v>
      </c>
      <c r="O81" s="34">
        <v>900</v>
      </c>
      <c r="P81" s="41"/>
      <c r="Q81" s="6" t="s">
        <v>345</v>
      </c>
      <c r="R81" s="7" t="str">
        <f>LOOKUP(T81,{0,150,300,450,600,750,900;"0","1","2","3","4","5","6"})</f>
        <v>6</v>
      </c>
      <c r="S81" s="8" t="s">
        <v>346</v>
      </c>
      <c r="T81" s="9">
        <v>900</v>
      </c>
    </row>
    <row r="82" spans="2:20" ht="12" customHeight="1">
      <c r="B82" s="6" t="s">
        <v>347</v>
      </c>
      <c r="C82" s="7" t="str">
        <f>LOOKUP(C83,{0,201,401,601,901,1201,1501;"黑色","绿色","蓝色","紫色","红色","橙色","金色"})</f>
        <v>紫色</v>
      </c>
      <c r="D82" s="8" t="s">
        <v>348</v>
      </c>
      <c r="E82" s="10">
        <v>5</v>
      </c>
      <c r="G82" s="6" t="s">
        <v>347</v>
      </c>
      <c r="H82" s="7" t="str">
        <f>LOOKUP(H83,{0,201,401,601,901,1201,1501;"黑色","绿色","蓝色","紫色","红色","橙色","金色"})</f>
        <v>紫色</v>
      </c>
      <c r="I82" s="8" t="s">
        <v>348</v>
      </c>
      <c r="J82" s="10">
        <v>50</v>
      </c>
      <c r="L82" s="24" t="s">
        <v>347</v>
      </c>
      <c r="M82" s="21" t="str">
        <f>LOOKUP(M83,{0,201,401,601,901,1201,1501;"黑色","绿色","蓝色","紫色","红色","橙色","金色"})</f>
        <v>金色</v>
      </c>
      <c r="N82" s="33" t="s">
        <v>348</v>
      </c>
      <c r="O82" s="36">
        <v>40</v>
      </c>
      <c r="P82" s="41"/>
      <c r="Q82" s="6" t="s">
        <v>347</v>
      </c>
      <c r="R82" s="21" t="str">
        <f>LOOKUP(R83,{0,201,401,601,901,1201,1501;"黑色","绿色","蓝色","紫色","红色","橙色","金色"})</f>
        <v>金色</v>
      </c>
      <c r="S82" s="8" t="s">
        <v>348</v>
      </c>
      <c r="T82" s="10">
        <v>30</v>
      </c>
    </row>
    <row r="83" spans="2:20" ht="12" customHeight="1">
      <c r="B83" s="6" t="s">
        <v>349</v>
      </c>
      <c r="C83" s="7">
        <f>C91+E81</f>
        <v>800</v>
      </c>
      <c r="D83" s="8" t="s">
        <v>350</v>
      </c>
      <c r="E83" s="10">
        <v>20</v>
      </c>
      <c r="G83" s="6" t="s">
        <v>349</v>
      </c>
      <c r="H83" s="7">
        <f>H91+J81</f>
        <v>800</v>
      </c>
      <c r="I83" s="8" t="s">
        <v>350</v>
      </c>
      <c r="J83" s="10">
        <v>25</v>
      </c>
      <c r="L83" s="24" t="s">
        <v>349</v>
      </c>
      <c r="M83" s="21">
        <f>M91+O81</f>
        <v>2700</v>
      </c>
      <c r="N83" s="33" t="s">
        <v>350</v>
      </c>
      <c r="O83" s="36">
        <v>20</v>
      </c>
      <c r="P83" s="41"/>
      <c r="Q83" s="6" t="s">
        <v>349</v>
      </c>
      <c r="R83" s="7">
        <f>R91+T81</f>
        <v>3900</v>
      </c>
      <c r="S83" s="8" t="s">
        <v>350</v>
      </c>
      <c r="T83" s="10">
        <v>15</v>
      </c>
    </row>
    <row r="84" spans="2:20" ht="12" customHeight="1">
      <c r="B84" s="11" t="s">
        <v>351</v>
      </c>
      <c r="C84" s="12">
        <f>C83*20</f>
        <v>16000</v>
      </c>
      <c r="D84" s="13" t="s">
        <v>352</v>
      </c>
      <c r="E84" s="14">
        <f>C83</f>
        <v>800</v>
      </c>
      <c r="G84" s="11" t="s">
        <v>351</v>
      </c>
      <c r="H84" s="12">
        <f>H83*20</f>
        <v>16000</v>
      </c>
      <c r="I84" s="13" t="s">
        <v>352</v>
      </c>
      <c r="J84" s="14">
        <f>H83</f>
        <v>800</v>
      </c>
      <c r="L84" s="26" t="s">
        <v>351</v>
      </c>
      <c r="M84" s="27">
        <f>M83*20</f>
        <v>54000</v>
      </c>
      <c r="N84" s="39" t="s">
        <v>352</v>
      </c>
      <c r="O84" s="40">
        <f>M83</f>
        <v>2700</v>
      </c>
      <c r="P84" s="41"/>
      <c r="Q84" s="11" t="s">
        <v>351</v>
      </c>
      <c r="R84" s="12">
        <f>R83*20</f>
        <v>78000</v>
      </c>
      <c r="S84" s="13" t="s">
        <v>352</v>
      </c>
      <c r="T84" s="14">
        <f>R83</f>
        <v>3900</v>
      </c>
    </row>
    <row r="85" spans="2:20" ht="12" customHeight="1">
      <c r="B85" s="126" t="s">
        <v>477</v>
      </c>
      <c r="C85" s="127"/>
      <c r="D85" s="130" t="s">
        <v>478</v>
      </c>
      <c r="E85" s="131"/>
      <c r="G85" s="126" t="s">
        <v>479</v>
      </c>
      <c r="H85" s="127"/>
      <c r="I85" s="130" t="s">
        <v>480</v>
      </c>
      <c r="J85" s="131"/>
      <c r="L85" s="126" t="s">
        <v>481</v>
      </c>
      <c r="M85" s="127"/>
      <c r="N85" s="130" t="s">
        <v>482</v>
      </c>
      <c r="O85" s="131"/>
      <c r="P85" s="41"/>
      <c r="Q85" s="126" t="s">
        <v>483</v>
      </c>
      <c r="R85" s="127"/>
      <c r="S85" s="130" t="s">
        <v>484</v>
      </c>
      <c r="T85" s="131"/>
    </row>
    <row r="86" spans="2:20" ht="12" customHeight="1">
      <c r="B86" s="126"/>
      <c r="C86" s="127"/>
      <c r="D86" s="130"/>
      <c r="E86" s="131"/>
      <c r="G86" s="126"/>
      <c r="H86" s="127"/>
      <c r="I86" s="130"/>
      <c r="J86" s="131"/>
      <c r="L86" s="126"/>
      <c r="M86" s="127"/>
      <c r="N86" s="130"/>
      <c r="O86" s="131"/>
      <c r="P86" s="41"/>
      <c r="Q86" s="126"/>
      <c r="R86" s="127"/>
      <c r="S86" s="130"/>
      <c r="T86" s="131"/>
    </row>
    <row r="87" spans="2:20" ht="12" customHeight="1">
      <c r="B87" s="126"/>
      <c r="C87" s="127"/>
      <c r="D87" s="130"/>
      <c r="E87" s="131"/>
      <c r="G87" s="126"/>
      <c r="H87" s="127"/>
      <c r="I87" s="130"/>
      <c r="J87" s="131"/>
      <c r="L87" s="126"/>
      <c r="M87" s="127"/>
      <c r="N87" s="130"/>
      <c r="O87" s="131"/>
      <c r="P87" s="41"/>
      <c r="Q87" s="126"/>
      <c r="R87" s="127"/>
      <c r="S87" s="130"/>
      <c r="T87" s="131"/>
    </row>
    <row r="88" spans="2:20" ht="12" customHeight="1">
      <c r="B88" s="126"/>
      <c r="C88" s="127"/>
      <c r="D88" s="130"/>
      <c r="E88" s="131"/>
      <c r="G88" s="126"/>
      <c r="H88" s="127"/>
      <c r="I88" s="130"/>
      <c r="J88" s="131"/>
      <c r="L88" s="126"/>
      <c r="M88" s="127"/>
      <c r="N88" s="130"/>
      <c r="O88" s="131"/>
      <c r="P88" s="41"/>
      <c r="Q88" s="126"/>
      <c r="R88" s="127"/>
      <c r="S88" s="130"/>
      <c r="T88" s="131"/>
    </row>
    <row r="89" spans="2:20" ht="12" customHeight="1">
      <c r="B89" s="126"/>
      <c r="C89" s="127"/>
      <c r="D89" s="130"/>
      <c r="E89" s="131"/>
      <c r="G89" s="126"/>
      <c r="H89" s="127"/>
      <c r="I89" s="130"/>
      <c r="J89" s="131"/>
      <c r="L89" s="126"/>
      <c r="M89" s="127"/>
      <c r="N89" s="130"/>
      <c r="O89" s="131"/>
      <c r="P89" s="41"/>
      <c r="Q89" s="126"/>
      <c r="R89" s="127"/>
      <c r="S89" s="130"/>
      <c r="T89" s="131"/>
    </row>
    <row r="90" spans="2:20" ht="12" customHeight="1">
      <c r="B90" s="128"/>
      <c r="C90" s="129"/>
      <c r="D90" s="130"/>
      <c r="E90" s="131"/>
      <c r="G90" s="128"/>
      <c r="H90" s="129"/>
      <c r="I90" s="130"/>
      <c r="J90" s="131"/>
      <c r="L90" s="128"/>
      <c r="M90" s="129"/>
      <c r="N90" s="130"/>
      <c r="O90" s="131"/>
      <c r="P90" s="41"/>
      <c r="Q90" s="128"/>
      <c r="R90" s="129"/>
      <c r="S90" s="130"/>
      <c r="T90" s="131"/>
    </row>
    <row r="91" spans="2:20" ht="12" customHeight="1">
      <c r="B91" s="11" t="s">
        <v>361</v>
      </c>
      <c r="C91" s="15">
        <v>500</v>
      </c>
      <c r="D91" s="132"/>
      <c r="E91" s="133"/>
      <c r="G91" s="11" t="s">
        <v>361</v>
      </c>
      <c r="H91" s="15">
        <v>-100</v>
      </c>
      <c r="I91" s="132"/>
      <c r="J91" s="133"/>
      <c r="L91" s="26" t="s">
        <v>361</v>
      </c>
      <c r="M91" s="28">
        <v>1800</v>
      </c>
      <c r="N91" s="132"/>
      <c r="O91" s="133"/>
      <c r="P91" s="41"/>
      <c r="Q91" s="11" t="s">
        <v>361</v>
      </c>
      <c r="R91" s="15">
        <v>3000</v>
      </c>
      <c r="S91" s="132"/>
      <c r="T91" s="133"/>
    </row>
    <row r="92" spans="2:20" ht="12" customHeight="1">
      <c r="B92" s="134" t="s">
        <v>485</v>
      </c>
      <c r="C92" s="135"/>
      <c r="D92" s="135"/>
      <c r="E92" s="136"/>
      <c r="G92" s="134" t="s">
        <v>486</v>
      </c>
      <c r="H92" s="135"/>
      <c r="I92" s="135"/>
      <c r="J92" s="136"/>
      <c r="L92" s="134" t="s">
        <v>487</v>
      </c>
      <c r="M92" s="135"/>
      <c r="N92" s="135"/>
      <c r="O92" s="136"/>
      <c r="P92" s="41"/>
      <c r="Q92" s="134" t="s">
        <v>488</v>
      </c>
      <c r="R92" s="135"/>
      <c r="S92" s="135"/>
      <c r="T92" s="136"/>
    </row>
    <row r="93" spans="2:20" ht="12" customHeight="1">
      <c r="B93" s="137"/>
      <c r="C93" s="138"/>
      <c r="D93" s="138"/>
      <c r="E93" s="139"/>
      <c r="G93" s="137"/>
      <c r="H93" s="138"/>
      <c r="I93" s="138"/>
      <c r="J93" s="139"/>
      <c r="L93" s="137"/>
      <c r="M93" s="138"/>
      <c r="N93" s="138"/>
      <c r="O93" s="139"/>
      <c r="P93" s="41"/>
      <c r="Q93" s="137"/>
      <c r="R93" s="138"/>
      <c r="S93" s="138"/>
      <c r="T93" s="139"/>
    </row>
    <row r="94" spans="2:20" ht="12" customHeight="1">
      <c r="B94" s="137"/>
      <c r="C94" s="138"/>
      <c r="D94" s="138"/>
      <c r="E94" s="139"/>
      <c r="G94" s="137"/>
      <c r="H94" s="138"/>
      <c r="I94" s="138"/>
      <c r="J94" s="139"/>
      <c r="L94" s="137"/>
      <c r="M94" s="138"/>
      <c r="N94" s="138"/>
      <c r="O94" s="139"/>
      <c r="P94" s="41"/>
      <c r="Q94" s="137"/>
      <c r="R94" s="138"/>
      <c r="S94" s="138"/>
      <c r="T94" s="139"/>
    </row>
    <row r="95" spans="2:20" ht="12" customHeight="1">
      <c r="B95" s="137"/>
      <c r="C95" s="138"/>
      <c r="D95" s="138"/>
      <c r="E95" s="139"/>
      <c r="G95" s="137"/>
      <c r="H95" s="138"/>
      <c r="I95" s="138"/>
      <c r="J95" s="139"/>
      <c r="L95" s="137"/>
      <c r="M95" s="138"/>
      <c r="N95" s="138"/>
      <c r="O95" s="139"/>
      <c r="P95" s="41"/>
      <c r="Q95" s="137"/>
      <c r="R95" s="138"/>
      <c r="S95" s="138"/>
      <c r="T95" s="139"/>
    </row>
    <row r="96" spans="2:20" ht="12" customHeight="1">
      <c r="B96" s="137"/>
      <c r="C96" s="138"/>
      <c r="D96" s="138"/>
      <c r="E96" s="139"/>
      <c r="G96" s="137"/>
      <c r="H96" s="138"/>
      <c r="I96" s="138"/>
      <c r="J96" s="139"/>
      <c r="L96" s="137"/>
      <c r="M96" s="138"/>
      <c r="N96" s="138"/>
      <c r="O96" s="139"/>
      <c r="P96" s="41"/>
      <c r="Q96" s="137"/>
      <c r="R96" s="138"/>
      <c r="S96" s="138"/>
      <c r="T96" s="139"/>
    </row>
    <row r="97" spans="2:20" ht="12" customHeight="1">
      <c r="B97" s="137"/>
      <c r="C97" s="138"/>
      <c r="D97" s="138"/>
      <c r="E97" s="139"/>
      <c r="G97" s="137"/>
      <c r="H97" s="138"/>
      <c r="I97" s="138"/>
      <c r="J97" s="139"/>
      <c r="L97" s="137"/>
      <c r="M97" s="138"/>
      <c r="N97" s="138"/>
      <c r="O97" s="139"/>
      <c r="P97" s="41"/>
      <c r="Q97" s="137"/>
      <c r="R97" s="138"/>
      <c r="S97" s="138"/>
      <c r="T97" s="139"/>
    </row>
    <row r="98" spans="2:20" ht="12" customHeight="1">
      <c r="B98" s="137"/>
      <c r="C98" s="138"/>
      <c r="D98" s="138"/>
      <c r="E98" s="139"/>
      <c r="G98" s="137"/>
      <c r="H98" s="138"/>
      <c r="I98" s="138"/>
      <c r="J98" s="139"/>
      <c r="L98" s="137"/>
      <c r="M98" s="138"/>
      <c r="N98" s="138"/>
      <c r="O98" s="139"/>
      <c r="P98" s="41"/>
      <c r="Q98" s="137"/>
      <c r="R98" s="138"/>
      <c r="S98" s="138"/>
      <c r="T98" s="139"/>
    </row>
    <row r="99" spans="2:20" ht="12" customHeight="1">
      <c r="B99" s="137"/>
      <c r="C99" s="138"/>
      <c r="D99" s="138"/>
      <c r="E99" s="139"/>
      <c r="G99" s="137"/>
      <c r="H99" s="138"/>
      <c r="I99" s="138"/>
      <c r="J99" s="139"/>
      <c r="L99" s="137"/>
      <c r="M99" s="138"/>
      <c r="N99" s="138"/>
      <c r="O99" s="139"/>
      <c r="P99" s="41"/>
      <c r="Q99" s="137"/>
      <c r="R99" s="138"/>
      <c r="S99" s="138"/>
      <c r="T99" s="139"/>
    </row>
    <row r="100" spans="2:20" ht="12" customHeight="1">
      <c r="B100" s="137"/>
      <c r="C100" s="138"/>
      <c r="D100" s="138"/>
      <c r="E100" s="139"/>
      <c r="G100" s="137"/>
      <c r="H100" s="138"/>
      <c r="I100" s="138"/>
      <c r="J100" s="139"/>
      <c r="L100" s="137"/>
      <c r="M100" s="138"/>
      <c r="N100" s="138"/>
      <c r="O100" s="139"/>
      <c r="P100" s="41"/>
      <c r="Q100" s="137"/>
      <c r="R100" s="138"/>
      <c r="S100" s="138"/>
      <c r="T100" s="139"/>
    </row>
    <row r="101" spans="2:20" ht="12" customHeight="1">
      <c r="B101" s="137"/>
      <c r="C101" s="138"/>
      <c r="D101" s="138"/>
      <c r="E101" s="139"/>
      <c r="G101" s="137"/>
      <c r="H101" s="138"/>
      <c r="I101" s="138"/>
      <c r="J101" s="139"/>
      <c r="L101" s="137"/>
      <c r="M101" s="138"/>
      <c r="N101" s="138"/>
      <c r="O101" s="139"/>
      <c r="P101" s="41"/>
      <c r="Q101" s="137"/>
      <c r="R101" s="138"/>
      <c r="S101" s="138"/>
      <c r="T101" s="139"/>
    </row>
    <row r="102" spans="2:20" ht="12" customHeight="1">
      <c r="B102" s="137"/>
      <c r="C102" s="138"/>
      <c r="D102" s="138"/>
      <c r="E102" s="139"/>
      <c r="G102" s="137"/>
      <c r="H102" s="138"/>
      <c r="I102" s="138"/>
      <c r="J102" s="139"/>
      <c r="L102" s="137"/>
      <c r="M102" s="138"/>
      <c r="N102" s="138"/>
      <c r="O102" s="139"/>
      <c r="P102" s="41"/>
      <c r="Q102" s="137"/>
      <c r="R102" s="138"/>
      <c r="S102" s="138"/>
      <c r="T102" s="139"/>
    </row>
    <row r="103" spans="2:20" ht="12" customHeight="1">
      <c r="B103" s="140" t="s">
        <v>489</v>
      </c>
      <c r="C103" s="141"/>
      <c r="D103" s="141"/>
      <c r="E103" s="142"/>
      <c r="G103" s="140" t="s">
        <v>490</v>
      </c>
      <c r="H103" s="141"/>
      <c r="I103" s="141"/>
      <c r="J103" s="142"/>
      <c r="L103" s="140" t="s">
        <v>491</v>
      </c>
      <c r="M103" s="141"/>
      <c r="N103" s="141"/>
      <c r="O103" s="142"/>
      <c r="P103" s="41"/>
      <c r="Q103" s="140" t="s">
        <v>492</v>
      </c>
      <c r="R103" s="141"/>
      <c r="S103" s="141"/>
      <c r="T103" s="142"/>
    </row>
    <row r="106" spans="2:20" ht="12" customHeight="1">
      <c r="B106" s="2" t="s">
        <v>343</v>
      </c>
      <c r="C106" s="16" t="s">
        <v>280</v>
      </c>
      <c r="D106" s="4" t="s">
        <v>344</v>
      </c>
      <c r="E106" s="5" t="s">
        <v>2</v>
      </c>
      <c r="G106" s="2" t="s">
        <v>343</v>
      </c>
      <c r="H106" s="16" t="s">
        <v>272</v>
      </c>
      <c r="I106" s="4" t="s">
        <v>344</v>
      </c>
      <c r="J106" s="5" t="s">
        <v>2</v>
      </c>
      <c r="L106" s="2" t="s">
        <v>343</v>
      </c>
      <c r="M106" s="16" t="s">
        <v>22</v>
      </c>
      <c r="N106" s="4" t="s">
        <v>344</v>
      </c>
      <c r="O106" s="5" t="s">
        <v>2</v>
      </c>
      <c r="Q106" s="2" t="s">
        <v>343</v>
      </c>
      <c r="R106" s="16" t="s">
        <v>263</v>
      </c>
      <c r="S106" s="4" t="s">
        <v>344</v>
      </c>
      <c r="T106" s="5" t="s">
        <v>2</v>
      </c>
    </row>
    <row r="107" spans="2:20" ht="12" customHeight="1">
      <c r="B107" s="6" t="s">
        <v>345</v>
      </c>
      <c r="C107" s="7" t="str">
        <f>LOOKUP(E107,{0,150,300,450,600,750,900;"0","1","2","3","4","5","6"})</f>
        <v>6</v>
      </c>
      <c r="D107" s="8" t="s">
        <v>346</v>
      </c>
      <c r="E107" s="9">
        <v>900</v>
      </c>
      <c r="G107" s="6" t="s">
        <v>345</v>
      </c>
      <c r="H107" s="7" t="str">
        <f>LOOKUP(J107,{0,150,300,450,600,750,900;"0","1","2","3","4","5","6"})</f>
        <v>6</v>
      </c>
      <c r="I107" s="8" t="s">
        <v>346</v>
      </c>
      <c r="J107" s="9">
        <v>900</v>
      </c>
      <c r="L107" s="6" t="s">
        <v>345</v>
      </c>
      <c r="M107" s="7" t="str">
        <f>LOOKUP(O107,{0,150,300,450,600,750,900;"0","1","2","3","4","5","6"})</f>
        <v>0</v>
      </c>
      <c r="N107" s="8" t="s">
        <v>346</v>
      </c>
      <c r="O107" s="9">
        <v>0</v>
      </c>
      <c r="Q107" s="6" t="s">
        <v>345</v>
      </c>
      <c r="R107" s="7" t="str">
        <f>LOOKUP(T107,{0,150,300,450,600,750,900;"0","1","2","3","4","5","6"})</f>
        <v>2</v>
      </c>
      <c r="S107" s="8" t="s">
        <v>346</v>
      </c>
      <c r="T107" s="9">
        <v>300</v>
      </c>
    </row>
    <row r="108" spans="2:20" ht="12" customHeight="1">
      <c r="B108" s="6" t="s">
        <v>347</v>
      </c>
      <c r="C108" s="21" t="str">
        <f>LOOKUP(C109,{0,201,401,601,901,1201,1501;"黑色","绿色","蓝色","紫色","红色","橙色","金色"})</f>
        <v>金色</v>
      </c>
      <c r="D108" s="8" t="s">
        <v>348</v>
      </c>
      <c r="E108" s="10">
        <v>20</v>
      </c>
      <c r="G108" s="6" t="s">
        <v>347</v>
      </c>
      <c r="H108" s="21" t="str">
        <f>LOOKUP(H109,{0,201,401,601,901,1201,1501;"黑色","绿色","蓝色","紫色","红色","橙色","金色"})</f>
        <v>金色</v>
      </c>
      <c r="I108" s="8" t="s">
        <v>348</v>
      </c>
      <c r="J108" s="10">
        <v>50</v>
      </c>
      <c r="L108" s="6" t="s">
        <v>347</v>
      </c>
      <c r="M108" s="7" t="str">
        <f>LOOKUP(M109,{0,201,401,601,901,1201,1501;"黑色","绿色","蓝色","紫色","红色","橙色","金色"})</f>
        <v>黑色</v>
      </c>
      <c r="N108" s="8" t="s">
        <v>348</v>
      </c>
      <c r="O108" s="10">
        <v>2</v>
      </c>
      <c r="Q108" s="6" t="s">
        <v>347</v>
      </c>
      <c r="R108" s="21" t="str">
        <f>LOOKUP(R109,{0,201,401,601,901,1201,1501;"黑色","绿色","蓝色","紫色","红色","橙色","金色"})</f>
        <v>金色</v>
      </c>
      <c r="S108" s="8" t="s">
        <v>348</v>
      </c>
      <c r="T108" s="10">
        <v>3</v>
      </c>
    </row>
    <row r="109" spans="2:20" ht="12" customHeight="1">
      <c r="B109" s="6" t="s">
        <v>349</v>
      </c>
      <c r="C109" s="7">
        <f>C117+E107</f>
        <v>5100</v>
      </c>
      <c r="D109" s="8" t="s">
        <v>350</v>
      </c>
      <c r="E109" s="10">
        <v>8</v>
      </c>
      <c r="G109" s="6" t="s">
        <v>349</v>
      </c>
      <c r="H109" s="7">
        <f>H117+J107</f>
        <v>2700</v>
      </c>
      <c r="I109" s="8" t="s">
        <v>350</v>
      </c>
      <c r="J109" s="10">
        <v>25</v>
      </c>
      <c r="L109" s="6" t="s">
        <v>349</v>
      </c>
      <c r="M109" s="7">
        <f>M117+O107</f>
        <v>100</v>
      </c>
      <c r="N109" s="8" t="s">
        <v>350</v>
      </c>
      <c r="O109" s="10">
        <v>3</v>
      </c>
      <c r="Q109" s="6" t="s">
        <v>349</v>
      </c>
      <c r="R109" s="7">
        <f>R117+T107</f>
        <v>2000</v>
      </c>
      <c r="S109" s="8" t="s">
        <v>350</v>
      </c>
      <c r="T109" s="10">
        <v>12</v>
      </c>
    </row>
    <row r="110" spans="2:20" ht="12" customHeight="1">
      <c r="B110" s="11" t="s">
        <v>351</v>
      </c>
      <c r="C110" s="12">
        <f>C109*20</f>
        <v>102000</v>
      </c>
      <c r="D110" s="13" t="s">
        <v>352</v>
      </c>
      <c r="E110" s="14">
        <f>C109</f>
        <v>5100</v>
      </c>
      <c r="G110" s="11" t="s">
        <v>351</v>
      </c>
      <c r="H110" s="12">
        <f>H109*20</f>
        <v>54000</v>
      </c>
      <c r="I110" s="13" t="s">
        <v>352</v>
      </c>
      <c r="J110" s="14">
        <f>H109</f>
        <v>2700</v>
      </c>
      <c r="L110" s="11" t="s">
        <v>351</v>
      </c>
      <c r="M110" s="12">
        <f>M109*20</f>
        <v>2000</v>
      </c>
      <c r="N110" s="13" t="s">
        <v>352</v>
      </c>
      <c r="O110" s="14">
        <f>M109</f>
        <v>100</v>
      </c>
      <c r="Q110" s="11" t="s">
        <v>351</v>
      </c>
      <c r="R110" s="12">
        <f>R109*20</f>
        <v>40000</v>
      </c>
      <c r="S110" s="13" t="s">
        <v>352</v>
      </c>
      <c r="T110" s="14">
        <f>R109</f>
        <v>2000</v>
      </c>
    </row>
    <row r="111" spans="2:20" ht="12" customHeight="1">
      <c r="B111" s="126" t="s">
        <v>493</v>
      </c>
      <c r="C111" s="127"/>
      <c r="D111" s="130" t="s">
        <v>494</v>
      </c>
      <c r="E111" s="131"/>
      <c r="G111" s="126" t="s">
        <v>495</v>
      </c>
      <c r="H111" s="127"/>
      <c r="I111" s="130" t="s">
        <v>496</v>
      </c>
      <c r="J111" s="131"/>
      <c r="L111" s="126" t="s">
        <v>497</v>
      </c>
      <c r="M111" s="127"/>
      <c r="N111" s="130" t="s">
        <v>498</v>
      </c>
      <c r="O111" s="131"/>
      <c r="Q111" s="126" t="s">
        <v>499</v>
      </c>
      <c r="R111" s="127"/>
      <c r="S111" s="130" t="s">
        <v>500</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4200</v>
      </c>
      <c r="D117" s="132"/>
      <c r="E117" s="133"/>
      <c r="G117" s="11" t="s">
        <v>361</v>
      </c>
      <c r="H117" s="15">
        <v>1800</v>
      </c>
      <c r="I117" s="132"/>
      <c r="J117" s="133"/>
      <c r="L117" s="11" t="s">
        <v>361</v>
      </c>
      <c r="M117" s="15">
        <v>100</v>
      </c>
      <c r="N117" s="132"/>
      <c r="O117" s="133"/>
      <c r="Q117" s="11" t="s">
        <v>361</v>
      </c>
      <c r="R117" s="15">
        <v>1700</v>
      </c>
      <c r="S117" s="132"/>
      <c r="T117" s="133"/>
    </row>
    <row r="118" spans="2:20" ht="12" customHeight="1">
      <c r="B118" s="134" t="s">
        <v>501</v>
      </c>
      <c r="C118" s="135"/>
      <c r="D118" s="135"/>
      <c r="E118" s="136"/>
      <c r="G118" s="134" t="s">
        <v>502</v>
      </c>
      <c r="H118" s="135"/>
      <c r="I118" s="135"/>
      <c r="J118" s="136"/>
      <c r="L118" s="134" t="s">
        <v>503</v>
      </c>
      <c r="M118" s="135"/>
      <c r="N118" s="135"/>
      <c r="O118" s="136"/>
      <c r="Q118" s="134" t="s">
        <v>504</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407</v>
      </c>
      <c r="C129" s="141"/>
      <c r="D129" s="141"/>
      <c r="E129" s="142"/>
      <c r="G129" s="140" t="s">
        <v>505</v>
      </c>
      <c r="H129" s="141"/>
      <c r="I129" s="141"/>
      <c r="J129" s="142"/>
      <c r="L129" s="140" t="s">
        <v>407</v>
      </c>
      <c r="M129" s="141"/>
      <c r="N129" s="141"/>
      <c r="O129" s="142"/>
      <c r="Q129" s="140" t="s">
        <v>506</v>
      </c>
      <c r="R129" s="141"/>
      <c r="S129" s="141"/>
      <c r="T129" s="142"/>
    </row>
    <row r="132" spans="2:20" ht="12" customHeight="1">
      <c r="B132" s="2" t="s">
        <v>343</v>
      </c>
      <c r="C132" s="16" t="s">
        <v>99</v>
      </c>
      <c r="D132" s="4" t="s">
        <v>344</v>
      </c>
      <c r="E132" s="5" t="s">
        <v>2</v>
      </c>
      <c r="G132" s="2" t="s">
        <v>343</v>
      </c>
      <c r="H132" s="16" t="s">
        <v>164</v>
      </c>
      <c r="I132" s="4" t="s">
        <v>344</v>
      </c>
      <c r="J132" s="5" t="s">
        <v>2</v>
      </c>
      <c r="L132" s="2" t="s">
        <v>343</v>
      </c>
      <c r="M132" s="16" t="s">
        <v>214</v>
      </c>
      <c r="N132" s="4" t="s">
        <v>344</v>
      </c>
      <c r="O132" s="5" t="s">
        <v>2</v>
      </c>
      <c r="Q132" s="2" t="s">
        <v>343</v>
      </c>
      <c r="R132" s="16" t="s">
        <v>242</v>
      </c>
      <c r="S132" s="4" t="s">
        <v>344</v>
      </c>
      <c r="T132" s="5" t="s">
        <v>2</v>
      </c>
    </row>
    <row r="133" spans="2:20" ht="12" customHeight="1">
      <c r="B133" s="6" t="s">
        <v>345</v>
      </c>
      <c r="C133" s="7" t="str">
        <f>LOOKUP(E133,{0,150,300,450,600,750,900;"0","1","2","3","4","5","6"})</f>
        <v>1</v>
      </c>
      <c r="D133" s="8" t="s">
        <v>346</v>
      </c>
      <c r="E133" s="9">
        <v>150</v>
      </c>
      <c r="G133" s="6" t="s">
        <v>345</v>
      </c>
      <c r="H133" s="7" t="str">
        <f>LOOKUP(J133,{0,150,300,450,600,750,900;"0","1","2","3","4","5","6"})</f>
        <v>1</v>
      </c>
      <c r="I133" s="8" t="s">
        <v>346</v>
      </c>
      <c r="J133" s="9">
        <v>150</v>
      </c>
      <c r="L133" s="6" t="s">
        <v>345</v>
      </c>
      <c r="M133" s="7" t="str">
        <f>LOOKUP(O133,{0,150,300,450,600,750,900;"0","1","2","3","4","5","6"})</f>
        <v>1</v>
      </c>
      <c r="N133" s="8" t="s">
        <v>346</v>
      </c>
      <c r="O133" s="9">
        <v>150</v>
      </c>
      <c r="Q133" s="6" t="s">
        <v>345</v>
      </c>
      <c r="R133" s="7" t="str">
        <f>LOOKUP(T133,{0,150,300,450,600,750,900;"0","1","2","3","4","5","6"})</f>
        <v>2</v>
      </c>
      <c r="S133" s="8" t="s">
        <v>346</v>
      </c>
      <c r="T133" s="9">
        <v>300</v>
      </c>
    </row>
    <row r="134" spans="2:20" ht="12" customHeight="1">
      <c r="B134" s="6" t="s">
        <v>347</v>
      </c>
      <c r="C134" s="7" t="str">
        <f>LOOKUP(C135,{0,201,401,601,901,1201,1501;"黑色","绿色","蓝色","紫色","红色","橙色","金色"})</f>
        <v>绿色</v>
      </c>
      <c r="D134" s="8" t="s">
        <v>348</v>
      </c>
      <c r="E134" s="10">
        <v>1</v>
      </c>
      <c r="G134" s="6" t="s">
        <v>347</v>
      </c>
      <c r="H134" s="7" t="str">
        <f>LOOKUP(H135,{0,201,401,601,901,1201,1501;"黑色","绿色","蓝色","紫色","红色","橙色","金色"})</f>
        <v>蓝色</v>
      </c>
      <c r="I134" s="8" t="s">
        <v>348</v>
      </c>
      <c r="J134" s="10">
        <v>1</v>
      </c>
      <c r="L134" s="6" t="s">
        <v>347</v>
      </c>
      <c r="M134" s="7" t="str">
        <f>LOOKUP(M135,{0,201,401,601,901,1201,1501;"黑色","绿色","蓝色","紫色","红色","橙色","金色"})</f>
        <v>紫色</v>
      </c>
      <c r="N134" s="8" t="s">
        <v>348</v>
      </c>
      <c r="O134" s="10">
        <v>1</v>
      </c>
      <c r="Q134" s="6" t="s">
        <v>347</v>
      </c>
      <c r="R134" s="7" t="str">
        <f>LOOKUP(R135,{0,201,401,601,901,1201,1501;"黑色","绿色","蓝色","紫色","红色","橙色","金色"})</f>
        <v>红色</v>
      </c>
      <c r="S134" s="8" t="s">
        <v>348</v>
      </c>
      <c r="T134" s="10">
        <v>1</v>
      </c>
    </row>
    <row r="135" spans="2:20" ht="12" customHeight="1">
      <c r="B135" s="6" t="s">
        <v>349</v>
      </c>
      <c r="C135" s="7">
        <f>C143+E133</f>
        <v>350</v>
      </c>
      <c r="D135" s="8" t="s">
        <v>350</v>
      </c>
      <c r="E135" s="10">
        <v>1</v>
      </c>
      <c r="G135" s="6" t="s">
        <v>349</v>
      </c>
      <c r="H135" s="7">
        <f>H143+J133</f>
        <v>550</v>
      </c>
      <c r="I135" s="8" t="s">
        <v>350</v>
      </c>
      <c r="J135" s="10">
        <v>1</v>
      </c>
      <c r="L135" s="6" t="s">
        <v>349</v>
      </c>
      <c r="M135" s="7">
        <f>M143+O133</f>
        <v>850</v>
      </c>
      <c r="N135" s="8" t="s">
        <v>350</v>
      </c>
      <c r="O135" s="10">
        <v>1</v>
      </c>
      <c r="Q135" s="6" t="s">
        <v>349</v>
      </c>
      <c r="R135" s="7">
        <f>R143+T133</f>
        <v>1200</v>
      </c>
      <c r="S135" s="8" t="s">
        <v>350</v>
      </c>
      <c r="T135" s="10">
        <v>1</v>
      </c>
    </row>
    <row r="136" spans="2:20" ht="12" customHeight="1">
      <c r="B136" s="11" t="s">
        <v>351</v>
      </c>
      <c r="C136" s="12">
        <f>C135*20</f>
        <v>7000</v>
      </c>
      <c r="D136" s="13" t="s">
        <v>352</v>
      </c>
      <c r="E136" s="14">
        <f>C135</f>
        <v>350</v>
      </c>
      <c r="G136" s="11" t="s">
        <v>351</v>
      </c>
      <c r="H136" s="12">
        <f>H135*20</f>
        <v>11000</v>
      </c>
      <c r="I136" s="13" t="s">
        <v>352</v>
      </c>
      <c r="J136" s="14">
        <f>H135</f>
        <v>550</v>
      </c>
      <c r="L136" s="11" t="s">
        <v>351</v>
      </c>
      <c r="M136" s="12">
        <f>M135*20</f>
        <v>17000</v>
      </c>
      <c r="N136" s="13" t="s">
        <v>352</v>
      </c>
      <c r="O136" s="14">
        <f>M135</f>
        <v>850</v>
      </c>
      <c r="Q136" s="11" t="s">
        <v>351</v>
      </c>
      <c r="R136" s="12">
        <f>R135*20</f>
        <v>24000</v>
      </c>
      <c r="S136" s="13" t="s">
        <v>352</v>
      </c>
      <c r="T136" s="14">
        <f>R135</f>
        <v>1200</v>
      </c>
    </row>
    <row r="137" spans="2:20" ht="12" customHeight="1">
      <c r="B137" s="126" t="s">
        <v>507</v>
      </c>
      <c r="C137" s="127"/>
      <c r="D137" s="130" t="s">
        <v>508</v>
      </c>
      <c r="E137" s="131"/>
      <c r="G137" s="126" t="s">
        <v>509</v>
      </c>
      <c r="H137" s="127"/>
      <c r="I137" s="130" t="s">
        <v>510</v>
      </c>
      <c r="J137" s="131"/>
      <c r="L137" s="126" t="s">
        <v>511</v>
      </c>
      <c r="M137" s="127"/>
      <c r="N137" s="130" t="s">
        <v>512</v>
      </c>
      <c r="O137" s="131"/>
      <c r="Q137" s="126" t="s">
        <v>513</v>
      </c>
      <c r="R137" s="127"/>
      <c r="S137" s="130" t="s">
        <v>514</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11" t="s">
        <v>361</v>
      </c>
      <c r="C143" s="15">
        <v>200</v>
      </c>
      <c r="D143" s="132"/>
      <c r="E143" s="133"/>
      <c r="G143" s="11" t="s">
        <v>361</v>
      </c>
      <c r="H143" s="15">
        <v>400</v>
      </c>
      <c r="I143" s="132"/>
      <c r="J143" s="133"/>
      <c r="L143" s="11" t="s">
        <v>361</v>
      </c>
      <c r="M143" s="15">
        <v>700</v>
      </c>
      <c r="N143" s="132"/>
      <c r="O143" s="133"/>
      <c r="Q143" s="11" t="s">
        <v>361</v>
      </c>
      <c r="R143" s="15">
        <v>900</v>
      </c>
      <c r="S143" s="132"/>
      <c r="T143" s="133"/>
    </row>
    <row r="144" spans="2:20" ht="12" customHeight="1">
      <c r="B144" s="134" t="s">
        <v>515</v>
      </c>
      <c r="C144" s="135"/>
      <c r="D144" s="135"/>
      <c r="E144" s="136"/>
      <c r="G144" s="134" t="s">
        <v>516</v>
      </c>
      <c r="H144" s="135"/>
      <c r="I144" s="135"/>
      <c r="J144" s="136"/>
      <c r="L144" s="134" t="s">
        <v>517</v>
      </c>
      <c r="M144" s="135"/>
      <c r="N144" s="135"/>
      <c r="O144" s="136"/>
      <c r="Q144" s="134" t="s">
        <v>518</v>
      </c>
      <c r="R144" s="135"/>
      <c r="S144" s="135"/>
      <c r="T144" s="136"/>
    </row>
    <row r="145" spans="2:20" ht="12" customHeight="1">
      <c r="B145" s="137"/>
      <c r="C145" s="138"/>
      <c r="D145" s="138"/>
      <c r="E145" s="139"/>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40" t="s">
        <v>407</v>
      </c>
      <c r="C155" s="141"/>
      <c r="D155" s="141"/>
      <c r="E155" s="142"/>
      <c r="G155" s="140" t="s">
        <v>407</v>
      </c>
      <c r="H155" s="141"/>
      <c r="I155" s="141"/>
      <c r="J155" s="142"/>
      <c r="L155" s="140" t="s">
        <v>407</v>
      </c>
      <c r="M155" s="141"/>
      <c r="N155" s="141"/>
      <c r="O155" s="142"/>
      <c r="Q155" s="140" t="s">
        <v>407</v>
      </c>
      <c r="R155" s="141"/>
      <c r="S155" s="141"/>
      <c r="T155" s="142"/>
    </row>
    <row r="158" spans="2:20" ht="12" customHeight="1">
      <c r="B158" s="2" t="s">
        <v>343</v>
      </c>
      <c r="C158" s="16" t="s">
        <v>72</v>
      </c>
      <c r="D158" s="4" t="s">
        <v>344</v>
      </c>
      <c r="E158" s="5" t="s">
        <v>2</v>
      </c>
      <c r="G158" s="2" t="s">
        <v>343</v>
      </c>
      <c r="H158" s="16" t="s">
        <v>142</v>
      </c>
      <c r="I158" s="4" t="s">
        <v>344</v>
      </c>
      <c r="J158" s="5" t="s">
        <v>2</v>
      </c>
      <c r="L158" s="2" t="s">
        <v>343</v>
      </c>
      <c r="M158" s="16" t="s">
        <v>190</v>
      </c>
      <c r="N158" s="4" t="s">
        <v>344</v>
      </c>
      <c r="O158" s="5" t="s">
        <v>2</v>
      </c>
      <c r="Q158" s="2" t="s">
        <v>343</v>
      </c>
      <c r="R158" s="16" t="s">
        <v>245</v>
      </c>
      <c r="S158" s="4" t="s">
        <v>344</v>
      </c>
      <c r="T158" s="5" t="s">
        <v>2</v>
      </c>
    </row>
    <row r="159" spans="2:20" ht="12" customHeight="1">
      <c r="B159" s="6" t="s">
        <v>345</v>
      </c>
      <c r="C159" s="7" t="str">
        <f>LOOKUP(E159,{0,150,300,450,600,750,900;"0","1","2","3","4","5","6"})</f>
        <v>1</v>
      </c>
      <c r="D159" s="8" t="s">
        <v>346</v>
      </c>
      <c r="E159" s="9">
        <v>150</v>
      </c>
      <c r="G159" s="6" t="s">
        <v>345</v>
      </c>
      <c r="H159" s="7" t="str">
        <f>LOOKUP(J159,{0,150,300,450,600,750,900;"0","1","2","3","4","5","6"})</f>
        <v>2</v>
      </c>
      <c r="I159" s="8" t="s">
        <v>346</v>
      </c>
      <c r="J159" s="9">
        <v>300</v>
      </c>
      <c r="L159" s="6" t="s">
        <v>345</v>
      </c>
      <c r="M159" s="7" t="str">
        <f>LOOKUP(O159,{0,150,300,450,600,750,900;"0","1","2","3","4","5","6"})</f>
        <v>3</v>
      </c>
      <c r="N159" s="8" t="s">
        <v>346</v>
      </c>
      <c r="O159" s="9">
        <v>450</v>
      </c>
      <c r="Q159" s="6" t="s">
        <v>345</v>
      </c>
      <c r="R159" s="7" t="str">
        <f>LOOKUP(T159,{0,150,300,450,600,750,900;"0","1","2","3","4","5","6"})</f>
        <v>4</v>
      </c>
      <c r="S159" s="8" t="s">
        <v>346</v>
      </c>
      <c r="T159" s="9">
        <v>600</v>
      </c>
    </row>
    <row r="160" spans="2:20" ht="12" customHeight="1">
      <c r="B160" s="6" t="s">
        <v>347</v>
      </c>
      <c r="C160" s="7" t="str">
        <f>LOOKUP(C161,{0,201,401,601,901,1201,1501;"黑色","绿色","蓝色","紫色","红色","橙色","金色"})</f>
        <v>绿色</v>
      </c>
      <c r="D160" s="8" t="s">
        <v>348</v>
      </c>
      <c r="E160" s="10">
        <v>1</v>
      </c>
      <c r="G160" s="6" t="s">
        <v>347</v>
      </c>
      <c r="H160" s="7" t="str">
        <f>LOOKUP(H161,{0,201,401,601,901,1201,1501;"黑色","绿色","蓝色","紫色","红色","橙色","金色"})</f>
        <v>蓝色</v>
      </c>
      <c r="I160" s="8" t="s">
        <v>348</v>
      </c>
      <c r="J160" s="10">
        <v>1</v>
      </c>
      <c r="L160" s="6" t="s">
        <v>347</v>
      </c>
      <c r="M160" s="7" t="str">
        <f>LOOKUP(M161,{0,201,401,601,901,1201,1501;"黑色","绿色","蓝色","紫色","红色","橙色","金色"})</f>
        <v>紫色</v>
      </c>
      <c r="N160" s="8" t="s">
        <v>348</v>
      </c>
      <c r="O160" s="10">
        <v>1</v>
      </c>
      <c r="Q160" s="6" t="s">
        <v>347</v>
      </c>
      <c r="R160" s="7" t="str">
        <f>LOOKUP(R161,{0,201,401,601,901,1201,1501;"黑色","绿色","蓝色","紫色","红色","橙色","金色"})</f>
        <v>红色</v>
      </c>
      <c r="S160" s="8" t="s">
        <v>348</v>
      </c>
      <c r="T160" s="10">
        <v>1</v>
      </c>
    </row>
    <row r="161" spans="2:20" ht="12" customHeight="1">
      <c r="B161" s="6" t="s">
        <v>349</v>
      </c>
      <c r="C161" s="7">
        <f>C169+E159</f>
        <v>250</v>
      </c>
      <c r="D161" s="8" t="s">
        <v>350</v>
      </c>
      <c r="E161" s="10">
        <v>1</v>
      </c>
      <c r="G161" s="6" t="s">
        <v>349</v>
      </c>
      <c r="H161" s="7">
        <f>H169+J159</f>
        <v>500</v>
      </c>
      <c r="I161" s="8" t="s">
        <v>350</v>
      </c>
      <c r="J161" s="10">
        <v>1</v>
      </c>
      <c r="L161" s="6" t="s">
        <v>349</v>
      </c>
      <c r="M161" s="7">
        <f>M169+O159</f>
        <v>750</v>
      </c>
      <c r="N161" s="8" t="s">
        <v>350</v>
      </c>
      <c r="O161" s="10">
        <v>1</v>
      </c>
      <c r="Q161" s="6" t="s">
        <v>349</v>
      </c>
      <c r="R161" s="7">
        <f>R169+T159</f>
        <v>1200</v>
      </c>
      <c r="S161" s="8" t="s">
        <v>350</v>
      </c>
      <c r="T161" s="10">
        <v>1</v>
      </c>
    </row>
    <row r="162" spans="2:20" ht="12" customHeight="1">
      <c r="B162" s="11" t="s">
        <v>351</v>
      </c>
      <c r="C162" s="12">
        <f>C161*20</f>
        <v>5000</v>
      </c>
      <c r="D162" s="13" t="s">
        <v>352</v>
      </c>
      <c r="E162" s="14">
        <f>C161</f>
        <v>250</v>
      </c>
      <c r="G162" s="11" t="s">
        <v>351</v>
      </c>
      <c r="H162" s="12">
        <f>H161*20</f>
        <v>10000</v>
      </c>
      <c r="I162" s="13" t="s">
        <v>352</v>
      </c>
      <c r="J162" s="14">
        <f>H161</f>
        <v>500</v>
      </c>
      <c r="L162" s="11" t="s">
        <v>351</v>
      </c>
      <c r="M162" s="12">
        <f>M161*20</f>
        <v>15000</v>
      </c>
      <c r="N162" s="13" t="s">
        <v>352</v>
      </c>
      <c r="O162" s="14">
        <f>M161</f>
        <v>750</v>
      </c>
      <c r="Q162" s="11" t="s">
        <v>351</v>
      </c>
      <c r="R162" s="12">
        <f>R161*20</f>
        <v>24000</v>
      </c>
      <c r="S162" s="13" t="s">
        <v>352</v>
      </c>
      <c r="T162" s="14">
        <f>R161</f>
        <v>1200</v>
      </c>
    </row>
    <row r="163" spans="2:20" ht="12" customHeight="1">
      <c r="B163" s="126" t="s">
        <v>519</v>
      </c>
      <c r="C163" s="127"/>
      <c r="D163" s="130" t="s">
        <v>520</v>
      </c>
      <c r="E163" s="131"/>
      <c r="G163" s="126" t="s">
        <v>521</v>
      </c>
      <c r="H163" s="127"/>
      <c r="I163" s="130" t="s">
        <v>522</v>
      </c>
      <c r="J163" s="131"/>
      <c r="L163" s="126" t="s">
        <v>523</v>
      </c>
      <c r="M163" s="127"/>
      <c r="N163" s="130" t="s">
        <v>524</v>
      </c>
      <c r="O163" s="131"/>
      <c r="Q163" s="126" t="s">
        <v>525</v>
      </c>
      <c r="R163" s="127"/>
      <c r="S163" s="130" t="s">
        <v>526</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11" t="s">
        <v>361</v>
      </c>
      <c r="C169" s="15">
        <v>100</v>
      </c>
      <c r="D169" s="132"/>
      <c r="E169" s="133"/>
      <c r="G169" s="11" t="s">
        <v>361</v>
      </c>
      <c r="H169" s="15">
        <v>200</v>
      </c>
      <c r="I169" s="132"/>
      <c r="J169" s="133"/>
      <c r="L169" s="11" t="s">
        <v>361</v>
      </c>
      <c r="M169" s="15">
        <v>300</v>
      </c>
      <c r="N169" s="132"/>
      <c r="O169" s="133"/>
      <c r="Q169" s="11" t="s">
        <v>361</v>
      </c>
      <c r="R169" s="15">
        <v>600</v>
      </c>
      <c r="S169" s="132"/>
      <c r="T169" s="133"/>
    </row>
    <row r="170" spans="2:20" ht="12" customHeight="1">
      <c r="B170" s="134" t="s">
        <v>527</v>
      </c>
      <c r="C170" s="135"/>
      <c r="D170" s="135"/>
      <c r="E170" s="136"/>
      <c r="G170" s="134" t="s">
        <v>528</v>
      </c>
      <c r="H170" s="135"/>
      <c r="I170" s="135"/>
      <c r="J170" s="136"/>
      <c r="L170" s="134" t="s">
        <v>529</v>
      </c>
      <c r="M170" s="135"/>
      <c r="N170" s="135"/>
      <c r="O170" s="136"/>
      <c r="Q170" s="134" t="s">
        <v>530</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407</v>
      </c>
      <c r="C181" s="141"/>
      <c r="D181" s="141"/>
      <c r="E181" s="142"/>
      <c r="G181" s="140" t="s">
        <v>407</v>
      </c>
      <c r="H181" s="141"/>
      <c r="I181" s="141"/>
      <c r="J181" s="142"/>
      <c r="L181" s="140" t="s">
        <v>407</v>
      </c>
      <c r="M181" s="141"/>
      <c r="N181" s="141"/>
      <c r="O181" s="142"/>
      <c r="Q181" s="140" t="s">
        <v>407</v>
      </c>
      <c r="R181" s="141"/>
      <c r="S181" s="141"/>
      <c r="T181" s="142"/>
    </row>
    <row r="184" spans="2:20" ht="12" customHeight="1">
      <c r="B184" s="2" t="s">
        <v>343</v>
      </c>
      <c r="C184" s="16" t="s">
        <v>149</v>
      </c>
      <c r="D184" s="4" t="s">
        <v>344</v>
      </c>
      <c r="E184" s="5" t="s">
        <v>2</v>
      </c>
      <c r="G184" s="2" t="s">
        <v>343</v>
      </c>
      <c r="H184" s="16" t="s">
        <v>254</v>
      </c>
      <c r="I184" s="4" t="s">
        <v>344</v>
      </c>
      <c r="J184" s="5" t="s">
        <v>2</v>
      </c>
      <c r="L184" s="22" t="s">
        <v>343</v>
      </c>
      <c r="M184" s="23" t="s">
        <v>276</v>
      </c>
      <c r="N184" s="29" t="s">
        <v>344</v>
      </c>
      <c r="O184" s="5" t="s">
        <v>2</v>
      </c>
      <c r="Q184" s="22" t="s">
        <v>343</v>
      </c>
      <c r="R184" s="23" t="s">
        <v>157</v>
      </c>
      <c r="S184" s="29" t="s">
        <v>344</v>
      </c>
      <c r="T184" s="48" t="s">
        <v>2</v>
      </c>
    </row>
    <row r="185" spans="2:20" ht="12" customHeight="1">
      <c r="B185" s="6" t="s">
        <v>345</v>
      </c>
      <c r="C185" s="7" t="str">
        <f>LOOKUP(E185,{0,150,300,450,600,750,900;"0","1","2","3","4","5","6"})</f>
        <v>0</v>
      </c>
      <c r="D185" s="8" t="s">
        <v>346</v>
      </c>
      <c r="E185" s="9">
        <v>0</v>
      </c>
      <c r="G185" s="6" t="s">
        <v>345</v>
      </c>
      <c r="H185" s="7" t="str">
        <f>LOOKUP(J185,{0,150,300,450,600,750,900;"0","1","2","3","4","5","6"})</f>
        <v>3</v>
      </c>
      <c r="I185" s="8" t="s">
        <v>346</v>
      </c>
      <c r="J185" s="9">
        <v>450</v>
      </c>
      <c r="L185" s="24" t="s">
        <v>345</v>
      </c>
      <c r="M185" s="21" t="str">
        <f>LOOKUP(O185,{0,150,300,450,600,750,900;"0","1","2","3","4","5","6"})</f>
        <v>4</v>
      </c>
      <c r="N185" s="33" t="s">
        <v>346</v>
      </c>
      <c r="O185" s="34">
        <v>600</v>
      </c>
      <c r="Q185" s="24" t="s">
        <v>345</v>
      </c>
      <c r="R185" s="21" t="str">
        <f>LOOKUP(T185,{0,150,300,450,600,750,900;"0","1","2","3","4","5","6"})</f>
        <v>2</v>
      </c>
      <c r="S185" s="33" t="s">
        <v>346</v>
      </c>
      <c r="T185" s="34">
        <v>300</v>
      </c>
    </row>
    <row r="186" spans="2:20" ht="12" customHeight="1">
      <c r="B186" s="6" t="s">
        <v>347</v>
      </c>
      <c r="C186" s="7" t="str">
        <f>LOOKUP(C187,{0,201,401,601,901,1201,1501;"黑色","绿色","蓝色","紫色","红色","橙色","金色"})</f>
        <v>蓝色</v>
      </c>
      <c r="D186" s="8" t="s">
        <v>348</v>
      </c>
      <c r="E186" s="10">
        <v>4</v>
      </c>
      <c r="G186" s="6" t="s">
        <v>347</v>
      </c>
      <c r="H186" s="7" t="str">
        <f>LOOKUP(H187,{0,201,401,601,901,1201,1501;"黑色","绿色","蓝色","紫色","红色","橙色","金色"})</f>
        <v>橙色</v>
      </c>
      <c r="I186" s="8" t="s">
        <v>348</v>
      </c>
      <c r="J186" s="10">
        <v>100</v>
      </c>
      <c r="L186" s="24" t="s">
        <v>347</v>
      </c>
      <c r="M186" s="21" t="str">
        <f>LOOKUP(M187,{0,201,401,601,901,1201,1501;"黑色","绿色","蓝色","紫色","红色","橙色","金色"})</f>
        <v>金色</v>
      </c>
      <c r="N186" s="33" t="s">
        <v>348</v>
      </c>
      <c r="O186" s="36">
        <v>6</v>
      </c>
      <c r="Q186" s="24" t="s">
        <v>347</v>
      </c>
      <c r="R186" s="21" t="str">
        <f>LOOKUP(R187,{0,201,401,601,901,1201,1501;"黑色","绿色","蓝色","紫色","红色","橙色","金色"})</f>
        <v>蓝色</v>
      </c>
      <c r="S186" s="33" t="s">
        <v>348</v>
      </c>
      <c r="T186" s="36">
        <v>30</v>
      </c>
    </row>
    <row r="187" spans="2:20" ht="12" customHeight="1">
      <c r="B187" s="6" t="s">
        <v>349</v>
      </c>
      <c r="C187" s="7">
        <f>C195+E185</f>
        <v>500</v>
      </c>
      <c r="D187" s="8" t="s">
        <v>350</v>
      </c>
      <c r="E187" s="10">
        <v>10</v>
      </c>
      <c r="G187" s="6" t="s">
        <v>349</v>
      </c>
      <c r="H187" s="7">
        <f>H195+J185</f>
        <v>1450</v>
      </c>
      <c r="I187" s="8" t="s">
        <v>350</v>
      </c>
      <c r="J187" s="10">
        <v>20</v>
      </c>
      <c r="L187" s="24" t="s">
        <v>349</v>
      </c>
      <c r="M187" s="21">
        <f>M195+O185</f>
        <v>3000</v>
      </c>
      <c r="N187" s="33" t="s">
        <v>350</v>
      </c>
      <c r="O187" s="36">
        <v>6</v>
      </c>
      <c r="Q187" s="24" t="s">
        <v>349</v>
      </c>
      <c r="R187" s="21">
        <f>R195+T185</f>
        <v>500</v>
      </c>
      <c r="S187" s="33" t="s">
        <v>350</v>
      </c>
      <c r="T187" s="36">
        <v>30</v>
      </c>
    </row>
    <row r="188" spans="2:20" ht="12" customHeight="1">
      <c r="B188" s="11" t="s">
        <v>351</v>
      </c>
      <c r="C188" s="12">
        <f>C187*20</f>
        <v>10000</v>
      </c>
      <c r="D188" s="13" t="s">
        <v>352</v>
      </c>
      <c r="E188" s="14">
        <f>C187</f>
        <v>500</v>
      </c>
      <c r="G188" s="11" t="s">
        <v>351</v>
      </c>
      <c r="H188" s="12">
        <f>H187*20</f>
        <v>29000</v>
      </c>
      <c r="I188" s="13" t="s">
        <v>352</v>
      </c>
      <c r="J188" s="14">
        <f>H187</f>
        <v>1450</v>
      </c>
      <c r="L188" s="26" t="s">
        <v>351</v>
      </c>
      <c r="M188" s="27">
        <f>M187*20</f>
        <v>60000</v>
      </c>
      <c r="N188" s="39" t="s">
        <v>352</v>
      </c>
      <c r="O188" s="40">
        <f>M187</f>
        <v>3000</v>
      </c>
      <c r="Q188" s="26" t="s">
        <v>351</v>
      </c>
      <c r="R188" s="27">
        <f>R187*20</f>
        <v>10000</v>
      </c>
      <c r="S188" s="39" t="s">
        <v>352</v>
      </c>
      <c r="T188" s="40">
        <f>R187</f>
        <v>500</v>
      </c>
    </row>
    <row r="189" spans="2:20" ht="12" customHeight="1">
      <c r="B189" s="126" t="s">
        <v>531</v>
      </c>
      <c r="C189" s="127"/>
      <c r="D189" s="130" t="s">
        <v>532</v>
      </c>
      <c r="E189" s="131"/>
      <c r="G189" s="126" t="s">
        <v>533</v>
      </c>
      <c r="H189" s="127"/>
      <c r="I189" s="130" t="s">
        <v>534</v>
      </c>
      <c r="J189" s="131"/>
      <c r="L189" s="126" t="s">
        <v>535</v>
      </c>
      <c r="M189" s="127"/>
      <c r="N189" s="130" t="s">
        <v>536</v>
      </c>
      <c r="O189" s="131"/>
      <c r="Q189" s="126" t="s">
        <v>537</v>
      </c>
      <c r="R189" s="127"/>
      <c r="S189" s="130" t="s">
        <v>538</v>
      </c>
      <c r="T189" s="131"/>
    </row>
    <row r="190" spans="2:20" ht="12" customHeight="1">
      <c r="B190" s="126"/>
      <c r="C190" s="127"/>
      <c r="D190" s="130"/>
      <c r="E190" s="131"/>
      <c r="G190" s="126"/>
      <c r="H190" s="127"/>
      <c r="I190" s="130"/>
      <c r="J190" s="131"/>
      <c r="L190" s="126"/>
      <c r="M190" s="127"/>
      <c r="N190" s="130"/>
      <c r="O190" s="131"/>
      <c r="Q190" s="126"/>
      <c r="R190" s="127"/>
      <c r="S190" s="130"/>
      <c r="T190" s="131"/>
    </row>
    <row r="191" spans="2:20" ht="12" customHeight="1">
      <c r="B191" s="126"/>
      <c r="C191" s="127"/>
      <c r="D191" s="130"/>
      <c r="E191" s="131"/>
      <c r="G191" s="126"/>
      <c r="H191" s="127"/>
      <c r="I191" s="130"/>
      <c r="J191" s="131"/>
      <c r="L191" s="126"/>
      <c r="M191" s="127"/>
      <c r="N191" s="130"/>
      <c r="O191" s="131"/>
      <c r="Q191" s="126"/>
      <c r="R191" s="127"/>
      <c r="S191" s="130"/>
      <c r="T191" s="131"/>
    </row>
    <row r="192" spans="2:20" ht="12" customHeight="1">
      <c r="B192" s="126"/>
      <c r="C192" s="127"/>
      <c r="D192" s="130"/>
      <c r="E192" s="131"/>
      <c r="G192" s="126"/>
      <c r="H192" s="127"/>
      <c r="I192" s="130"/>
      <c r="J192" s="131"/>
      <c r="L192" s="126"/>
      <c r="M192" s="127"/>
      <c r="N192" s="130"/>
      <c r="O192" s="131"/>
      <c r="Q192" s="126"/>
      <c r="R192" s="127"/>
      <c r="S192" s="130"/>
      <c r="T192" s="131"/>
    </row>
    <row r="193" spans="2:20" ht="12" customHeight="1">
      <c r="B193" s="126"/>
      <c r="C193" s="127"/>
      <c r="D193" s="130"/>
      <c r="E193" s="131"/>
      <c r="G193" s="126"/>
      <c r="H193" s="127"/>
      <c r="I193" s="130"/>
      <c r="J193" s="131"/>
      <c r="L193" s="126"/>
      <c r="M193" s="127"/>
      <c r="N193" s="130"/>
      <c r="O193" s="131"/>
      <c r="Q193" s="126"/>
      <c r="R193" s="127"/>
      <c r="S193" s="130"/>
      <c r="T193" s="131"/>
    </row>
    <row r="194" spans="2:20" ht="12" customHeight="1">
      <c r="B194" s="128"/>
      <c r="C194" s="129"/>
      <c r="D194" s="130"/>
      <c r="E194" s="131"/>
      <c r="G194" s="128"/>
      <c r="H194" s="129"/>
      <c r="I194" s="130"/>
      <c r="J194" s="131"/>
      <c r="L194" s="128"/>
      <c r="M194" s="129"/>
      <c r="N194" s="130"/>
      <c r="O194" s="131"/>
      <c r="Q194" s="128"/>
      <c r="R194" s="129"/>
      <c r="S194" s="130"/>
      <c r="T194" s="131"/>
    </row>
    <row r="195" spans="2:20" ht="12" customHeight="1">
      <c r="B195" s="11" t="s">
        <v>361</v>
      </c>
      <c r="C195" s="15">
        <v>500</v>
      </c>
      <c r="D195" s="132"/>
      <c r="E195" s="133"/>
      <c r="G195" s="11" t="s">
        <v>361</v>
      </c>
      <c r="H195" s="15">
        <v>1000</v>
      </c>
      <c r="I195" s="132"/>
      <c r="J195" s="133"/>
      <c r="L195" s="26" t="s">
        <v>361</v>
      </c>
      <c r="M195" s="28">
        <v>2400</v>
      </c>
      <c r="N195" s="132"/>
      <c r="O195" s="133"/>
      <c r="Q195" s="26" t="s">
        <v>361</v>
      </c>
      <c r="R195" s="28">
        <v>200</v>
      </c>
      <c r="S195" s="132"/>
      <c r="T195" s="133"/>
    </row>
    <row r="196" spans="2:20" ht="12" customHeight="1">
      <c r="B196" s="134" t="s">
        <v>539</v>
      </c>
      <c r="C196" s="135"/>
      <c r="D196" s="135"/>
      <c r="E196" s="136"/>
      <c r="G196" s="134"/>
      <c r="H196" s="135"/>
      <c r="I196" s="135"/>
      <c r="J196" s="136"/>
      <c r="L196" s="134" t="s">
        <v>540</v>
      </c>
      <c r="M196" s="135"/>
      <c r="N196" s="135"/>
      <c r="O196" s="136"/>
      <c r="Q196" s="134" t="s">
        <v>416</v>
      </c>
      <c r="R196" s="135"/>
      <c r="S196" s="135"/>
      <c r="T196" s="136"/>
    </row>
    <row r="197" spans="2:20" ht="12" customHeight="1">
      <c r="B197" s="137"/>
      <c r="C197" s="138"/>
      <c r="D197" s="138"/>
      <c r="E197" s="139"/>
      <c r="G197" s="137"/>
      <c r="H197" s="143"/>
      <c r="I197" s="143"/>
      <c r="J197" s="139"/>
      <c r="L197" s="137"/>
      <c r="M197" s="138"/>
      <c r="N197" s="138"/>
      <c r="O197" s="139"/>
      <c r="Q197" s="137"/>
      <c r="R197" s="138"/>
      <c r="S197" s="138"/>
      <c r="T197" s="139"/>
    </row>
    <row r="198" spans="2:20" ht="12" customHeight="1">
      <c r="B198" s="137"/>
      <c r="C198" s="138"/>
      <c r="D198" s="138"/>
      <c r="E198" s="139"/>
      <c r="G198" s="137"/>
      <c r="H198" s="143"/>
      <c r="I198" s="143"/>
      <c r="J198" s="139"/>
      <c r="L198" s="137"/>
      <c r="M198" s="138"/>
      <c r="N198" s="138"/>
      <c r="O198" s="139"/>
      <c r="Q198" s="137"/>
      <c r="R198" s="138"/>
      <c r="S198" s="138"/>
      <c r="T198" s="139"/>
    </row>
    <row r="199" spans="2:20" ht="12" customHeight="1">
      <c r="B199" s="137"/>
      <c r="C199" s="138"/>
      <c r="D199" s="138"/>
      <c r="E199" s="139"/>
      <c r="G199" s="137"/>
      <c r="H199" s="143"/>
      <c r="I199" s="143"/>
      <c r="J199" s="139"/>
      <c r="L199" s="137"/>
      <c r="M199" s="138"/>
      <c r="N199" s="138"/>
      <c r="O199" s="139"/>
      <c r="Q199" s="137"/>
      <c r="R199" s="138"/>
      <c r="S199" s="138"/>
      <c r="T199" s="139"/>
    </row>
    <row r="200" spans="2:20" ht="12" customHeight="1">
      <c r="B200" s="137"/>
      <c r="C200" s="138"/>
      <c r="D200" s="138"/>
      <c r="E200" s="139"/>
      <c r="G200" s="137"/>
      <c r="H200" s="143"/>
      <c r="I200" s="143"/>
      <c r="J200" s="139"/>
      <c r="L200" s="137"/>
      <c r="M200" s="138"/>
      <c r="N200" s="138"/>
      <c r="O200" s="139"/>
      <c r="Q200" s="137"/>
      <c r="R200" s="138"/>
      <c r="S200" s="138"/>
      <c r="T200" s="139"/>
    </row>
    <row r="201" spans="2:20" ht="12" customHeight="1">
      <c r="B201" s="137"/>
      <c r="C201" s="138"/>
      <c r="D201" s="138"/>
      <c r="E201" s="139"/>
      <c r="G201" s="137"/>
      <c r="H201" s="143"/>
      <c r="I201" s="143"/>
      <c r="J201" s="139"/>
      <c r="L201" s="137"/>
      <c r="M201" s="138"/>
      <c r="N201" s="138"/>
      <c r="O201" s="139"/>
      <c r="Q201" s="137"/>
      <c r="R201" s="138"/>
      <c r="S201" s="138"/>
      <c r="T201" s="139"/>
    </row>
    <row r="202" spans="2:20" ht="12" customHeight="1">
      <c r="B202" s="137"/>
      <c r="C202" s="138"/>
      <c r="D202" s="138"/>
      <c r="E202" s="139"/>
      <c r="G202" s="137"/>
      <c r="H202" s="143"/>
      <c r="I202" s="143"/>
      <c r="J202" s="139"/>
      <c r="L202" s="137"/>
      <c r="M202" s="138"/>
      <c r="N202" s="138"/>
      <c r="O202" s="139"/>
      <c r="Q202" s="137"/>
      <c r="R202" s="138"/>
      <c r="S202" s="138"/>
      <c r="T202" s="139"/>
    </row>
    <row r="203" spans="2:20" ht="12" customHeight="1">
      <c r="B203" s="137"/>
      <c r="C203" s="138"/>
      <c r="D203" s="138"/>
      <c r="E203" s="139"/>
      <c r="G203" s="137"/>
      <c r="H203" s="143"/>
      <c r="I203" s="143"/>
      <c r="J203" s="139"/>
      <c r="L203" s="137"/>
      <c r="M203" s="138"/>
      <c r="N203" s="138"/>
      <c r="O203" s="139"/>
      <c r="Q203" s="137"/>
      <c r="R203" s="138"/>
      <c r="S203" s="138"/>
      <c r="T203" s="139"/>
    </row>
    <row r="204" spans="2:20" ht="12" customHeight="1">
      <c r="B204" s="137"/>
      <c r="C204" s="138"/>
      <c r="D204" s="138"/>
      <c r="E204" s="139"/>
      <c r="G204" s="137"/>
      <c r="H204" s="143"/>
      <c r="I204" s="143"/>
      <c r="J204" s="139"/>
      <c r="L204" s="137"/>
      <c r="M204" s="138"/>
      <c r="N204" s="138"/>
      <c r="O204" s="139"/>
      <c r="Q204" s="137"/>
      <c r="R204" s="138"/>
      <c r="S204" s="138"/>
      <c r="T204" s="139"/>
    </row>
    <row r="205" spans="2:20" ht="12" customHeight="1">
      <c r="B205" s="137"/>
      <c r="C205" s="138"/>
      <c r="D205" s="138"/>
      <c r="E205" s="139"/>
      <c r="G205" s="137"/>
      <c r="H205" s="143"/>
      <c r="I205" s="143"/>
      <c r="J205" s="139"/>
      <c r="L205" s="137"/>
      <c r="M205" s="138"/>
      <c r="N205" s="138"/>
      <c r="O205" s="139"/>
      <c r="Q205" s="137"/>
      <c r="R205" s="138"/>
      <c r="S205" s="138"/>
      <c r="T205" s="139"/>
    </row>
    <row r="206" spans="2:20" ht="12" customHeight="1">
      <c r="B206" s="137"/>
      <c r="C206" s="138"/>
      <c r="D206" s="138"/>
      <c r="E206" s="139"/>
      <c r="G206" s="137"/>
      <c r="H206" s="143"/>
      <c r="I206" s="143"/>
      <c r="J206" s="139"/>
      <c r="L206" s="137"/>
      <c r="M206" s="138"/>
      <c r="N206" s="138"/>
      <c r="O206" s="139"/>
      <c r="Q206" s="137"/>
      <c r="R206" s="138"/>
      <c r="S206" s="138"/>
      <c r="T206" s="139"/>
    </row>
    <row r="207" spans="2:20" ht="12" customHeight="1">
      <c r="B207" s="140" t="s">
        <v>541</v>
      </c>
      <c r="C207" s="141"/>
      <c r="D207" s="141"/>
      <c r="E207" s="142"/>
      <c r="G207" s="140" t="s">
        <v>542</v>
      </c>
      <c r="H207" s="141"/>
      <c r="I207" s="141"/>
      <c r="J207" s="142"/>
      <c r="L207" s="140" t="s">
        <v>433</v>
      </c>
      <c r="M207" s="141"/>
      <c r="N207" s="141"/>
      <c r="O207" s="142"/>
      <c r="Q207" s="140" t="s">
        <v>543</v>
      </c>
      <c r="R207" s="141"/>
      <c r="S207" s="141"/>
      <c r="T207" s="142"/>
    </row>
    <row r="210" spans="2:20" ht="12" customHeight="1">
      <c r="B210" s="22" t="s">
        <v>343</v>
      </c>
      <c r="C210" s="23" t="s">
        <v>62</v>
      </c>
      <c r="D210" s="29" t="s">
        <v>344</v>
      </c>
      <c r="E210" s="5" t="s">
        <v>2</v>
      </c>
      <c r="G210" s="22" t="s">
        <v>343</v>
      </c>
      <c r="H210" s="23" t="s">
        <v>257</v>
      </c>
      <c r="I210" s="29" t="s">
        <v>344</v>
      </c>
      <c r="J210" s="5" t="s">
        <v>2</v>
      </c>
      <c r="L210" s="22" t="s">
        <v>343</v>
      </c>
      <c r="M210" s="23" t="s">
        <v>260</v>
      </c>
      <c r="N210" s="29" t="s">
        <v>344</v>
      </c>
      <c r="O210" s="5" t="s">
        <v>2</v>
      </c>
      <c r="Q210" s="22" t="s">
        <v>343</v>
      </c>
      <c r="R210" s="23" t="s">
        <v>248</v>
      </c>
      <c r="S210" s="29" t="s">
        <v>344</v>
      </c>
      <c r="T210" s="5" t="s">
        <v>2</v>
      </c>
    </row>
    <row r="211" spans="2:20" ht="12" customHeight="1">
      <c r="B211" s="24" t="s">
        <v>345</v>
      </c>
      <c r="C211" s="21" t="str">
        <f>LOOKUP(E211,{0,150,300,450,600,750,900;"0","1","2","3","4","5","6"})</f>
        <v>0</v>
      </c>
      <c r="D211" s="33" t="s">
        <v>346</v>
      </c>
      <c r="E211" s="34">
        <v>0</v>
      </c>
      <c r="G211" s="24" t="s">
        <v>345</v>
      </c>
      <c r="H211" s="21" t="str">
        <f>LOOKUP(J211,{0,150,300,450,600,750,900;"0","1","2","3","4","5","6"})</f>
        <v>4</v>
      </c>
      <c r="I211" s="33" t="s">
        <v>346</v>
      </c>
      <c r="J211" s="34">
        <v>600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黑色</v>
      </c>
      <c r="D212" s="33" t="s">
        <v>348</v>
      </c>
      <c r="E212" s="36">
        <v>1</v>
      </c>
      <c r="G212" s="24" t="s">
        <v>347</v>
      </c>
      <c r="H212" s="21" t="str">
        <f>LOOKUP(H213,{0,201,401,601,901,1201,1501;"黑色","绿色","蓝色","紫色","红色","橙色","金色"})</f>
        <v>金色</v>
      </c>
      <c r="I212" s="33" t="s">
        <v>348</v>
      </c>
      <c r="J212" s="36">
        <v>10</v>
      </c>
      <c r="L212" s="24" t="s">
        <v>347</v>
      </c>
      <c r="M212" s="37" t="str">
        <f>LOOKUP(M213,{0,201,401,601,901,1201,1501;"黑色","绿色","蓝色","紫色","红色","橙色","金色"})</f>
        <v>金色</v>
      </c>
      <c r="N212" s="33" t="s">
        <v>348</v>
      </c>
      <c r="O212" s="36">
        <v>1</v>
      </c>
      <c r="Q212" s="24" t="s">
        <v>347</v>
      </c>
      <c r="R212" s="37" t="str">
        <f>LOOKUP(R213,{0,201,401,601,901,1201,1501;"黑色","绿色","蓝色","紫色","红色","橙色","金色"})</f>
        <v>红色</v>
      </c>
      <c r="S212" s="33" t="s">
        <v>348</v>
      </c>
      <c r="T212" s="36">
        <v>1</v>
      </c>
    </row>
    <row r="213" spans="2:20" ht="12" customHeight="1">
      <c r="B213" s="24" t="s">
        <v>349</v>
      </c>
      <c r="C213" s="21">
        <f>C221+E211</f>
        <v>200</v>
      </c>
      <c r="D213" s="33" t="s">
        <v>350</v>
      </c>
      <c r="E213" s="36">
        <v>10</v>
      </c>
      <c r="G213" s="24" t="s">
        <v>349</v>
      </c>
      <c r="H213" s="21">
        <f>H221+J211</f>
        <v>1800</v>
      </c>
      <c r="I213" s="33" t="s">
        <v>350</v>
      </c>
      <c r="J213" s="36">
        <v>30</v>
      </c>
      <c r="L213" s="24" t="s">
        <v>349</v>
      </c>
      <c r="M213" s="21">
        <f>M221+O211</f>
        <v>1800</v>
      </c>
      <c r="N213" s="33" t="s">
        <v>350</v>
      </c>
      <c r="O213" s="36">
        <v>10</v>
      </c>
      <c r="Q213" s="24" t="s">
        <v>349</v>
      </c>
      <c r="R213" s="21">
        <f>R221+T211</f>
        <v>1200</v>
      </c>
      <c r="S213" s="33" t="s">
        <v>350</v>
      </c>
      <c r="T213" s="36">
        <v>1</v>
      </c>
    </row>
    <row r="214" spans="2:20" ht="12" customHeight="1">
      <c r="B214" s="26" t="s">
        <v>351</v>
      </c>
      <c r="C214" s="27">
        <f>C213*20</f>
        <v>4000</v>
      </c>
      <c r="D214" s="39" t="s">
        <v>352</v>
      </c>
      <c r="E214" s="40">
        <f>C213</f>
        <v>200</v>
      </c>
      <c r="G214" s="26" t="s">
        <v>351</v>
      </c>
      <c r="H214" s="27">
        <f>H213*20</f>
        <v>36000</v>
      </c>
      <c r="I214" s="39" t="s">
        <v>352</v>
      </c>
      <c r="J214" s="40">
        <f>H213</f>
        <v>1800</v>
      </c>
      <c r="L214" s="26" t="s">
        <v>351</v>
      </c>
      <c r="M214" s="27">
        <f>M213*20</f>
        <v>36000</v>
      </c>
      <c r="N214" s="39" t="s">
        <v>352</v>
      </c>
      <c r="O214" s="40">
        <f>M213</f>
        <v>1800</v>
      </c>
      <c r="Q214" s="26" t="s">
        <v>351</v>
      </c>
      <c r="R214" s="27">
        <f>R213*20</f>
        <v>24000</v>
      </c>
      <c r="S214" s="39" t="s">
        <v>352</v>
      </c>
      <c r="T214" s="40">
        <f>R213</f>
        <v>1200</v>
      </c>
    </row>
    <row r="215" spans="2:20" ht="12" customHeight="1">
      <c r="B215" s="126" t="s">
        <v>544</v>
      </c>
      <c r="C215" s="127"/>
      <c r="D215" s="130" t="s">
        <v>545</v>
      </c>
      <c r="E215" s="131"/>
      <c r="G215" s="126" t="s">
        <v>546</v>
      </c>
      <c r="H215" s="127"/>
      <c r="I215" s="130" t="s">
        <v>547</v>
      </c>
      <c r="J215" s="131"/>
      <c r="L215" s="126" t="s">
        <v>548</v>
      </c>
      <c r="M215" s="127"/>
      <c r="N215" s="130" t="s">
        <v>549</v>
      </c>
      <c r="O215" s="131"/>
      <c r="Q215" s="126" t="s">
        <v>550</v>
      </c>
      <c r="R215" s="127"/>
      <c r="S215" s="130" t="s">
        <v>551</v>
      </c>
      <c r="T215" s="131"/>
    </row>
    <row r="216" spans="2:20" ht="12" customHeight="1">
      <c r="B216" s="126"/>
      <c r="C216" s="127"/>
      <c r="D216" s="130"/>
      <c r="E216" s="131"/>
      <c r="G216" s="126"/>
      <c r="H216" s="127"/>
      <c r="I216" s="130"/>
      <c r="J216" s="131"/>
      <c r="L216" s="126"/>
      <c r="M216" s="127"/>
      <c r="N216" s="130"/>
      <c r="O216" s="131"/>
      <c r="Q216" s="126"/>
      <c r="R216" s="127"/>
      <c r="S216" s="130"/>
      <c r="T216" s="131"/>
    </row>
    <row r="217" spans="2:20" ht="12" customHeight="1">
      <c r="B217" s="126"/>
      <c r="C217" s="127"/>
      <c r="D217" s="130"/>
      <c r="E217" s="131"/>
      <c r="G217" s="126"/>
      <c r="H217" s="127"/>
      <c r="I217" s="130"/>
      <c r="J217" s="131"/>
      <c r="L217" s="126"/>
      <c r="M217" s="127"/>
      <c r="N217" s="130"/>
      <c r="O217" s="131"/>
      <c r="Q217" s="126"/>
      <c r="R217" s="127"/>
      <c r="S217" s="130"/>
      <c r="T217" s="131"/>
    </row>
    <row r="218" spans="2:20" ht="12" customHeight="1">
      <c r="B218" s="126"/>
      <c r="C218" s="127"/>
      <c r="D218" s="130"/>
      <c r="E218" s="131"/>
      <c r="G218" s="126"/>
      <c r="H218" s="127"/>
      <c r="I218" s="130"/>
      <c r="J218" s="131"/>
      <c r="L218" s="126"/>
      <c r="M218" s="127"/>
      <c r="N218" s="130"/>
      <c r="O218" s="131"/>
      <c r="Q218" s="126"/>
      <c r="R218" s="127"/>
      <c r="S218" s="130"/>
      <c r="T218" s="131"/>
    </row>
    <row r="219" spans="2:20" ht="12" customHeight="1">
      <c r="B219" s="126"/>
      <c r="C219" s="127"/>
      <c r="D219" s="130"/>
      <c r="E219" s="131"/>
      <c r="G219" s="126"/>
      <c r="H219" s="127"/>
      <c r="I219" s="130"/>
      <c r="J219" s="131"/>
      <c r="L219" s="126"/>
      <c r="M219" s="127"/>
      <c r="N219" s="130"/>
      <c r="O219" s="131"/>
      <c r="Q219" s="126"/>
      <c r="R219" s="127"/>
      <c r="S219" s="130"/>
      <c r="T219" s="131"/>
    </row>
    <row r="220" spans="2:20" ht="12" customHeight="1">
      <c r="B220" s="128"/>
      <c r="C220" s="129"/>
      <c r="D220" s="130"/>
      <c r="E220" s="131"/>
      <c r="G220" s="128"/>
      <c r="H220" s="129"/>
      <c r="I220" s="130"/>
      <c r="J220" s="131"/>
      <c r="L220" s="128"/>
      <c r="M220" s="129"/>
      <c r="N220" s="130"/>
      <c r="O220" s="131"/>
      <c r="Q220" s="128"/>
      <c r="R220" s="129"/>
      <c r="S220" s="130"/>
      <c r="T220" s="131"/>
    </row>
    <row r="221" spans="2:20" ht="12" customHeight="1">
      <c r="B221" s="26" t="s">
        <v>361</v>
      </c>
      <c r="C221" s="28">
        <v>200</v>
      </c>
      <c r="D221" s="132"/>
      <c r="E221" s="133"/>
      <c r="G221" s="26" t="s">
        <v>361</v>
      </c>
      <c r="H221" s="28">
        <v>1200</v>
      </c>
      <c r="I221" s="132"/>
      <c r="J221" s="133"/>
      <c r="L221" s="26" t="s">
        <v>361</v>
      </c>
      <c r="M221" s="28">
        <v>1800</v>
      </c>
      <c r="N221" s="132"/>
      <c r="O221" s="133"/>
      <c r="Q221" s="26" t="s">
        <v>361</v>
      </c>
      <c r="R221" s="28">
        <v>1200</v>
      </c>
      <c r="S221" s="132"/>
      <c r="T221" s="133"/>
    </row>
    <row r="222" spans="2:20" ht="12" customHeight="1">
      <c r="B222" s="134" t="s">
        <v>552</v>
      </c>
      <c r="C222" s="135"/>
      <c r="D222" s="135"/>
      <c r="E222" s="136"/>
      <c r="G222" s="134" t="s">
        <v>416</v>
      </c>
      <c r="H222" s="135"/>
      <c r="I222" s="135"/>
      <c r="J222" s="136"/>
      <c r="L222" s="134" t="s">
        <v>553</v>
      </c>
      <c r="M222" s="135"/>
      <c r="N222" s="135"/>
      <c r="O222" s="136"/>
      <c r="Q222" s="134" t="s">
        <v>554</v>
      </c>
      <c r="R222" s="135"/>
      <c r="S222" s="135"/>
      <c r="T222" s="136"/>
    </row>
    <row r="223" spans="2:20" ht="12" customHeight="1">
      <c r="B223" s="137"/>
      <c r="C223" s="138"/>
      <c r="D223" s="138"/>
      <c r="E223" s="139"/>
      <c r="G223" s="137"/>
      <c r="H223" s="138"/>
      <c r="I223" s="138"/>
      <c r="J223" s="139"/>
      <c r="L223" s="137"/>
      <c r="M223" s="138"/>
      <c r="N223" s="138"/>
      <c r="O223" s="139"/>
      <c r="Q223" s="137"/>
      <c r="R223" s="138"/>
      <c r="S223" s="138"/>
      <c r="T223" s="139"/>
    </row>
    <row r="224" spans="2:20" ht="12" customHeight="1">
      <c r="B224" s="137"/>
      <c r="C224" s="138"/>
      <c r="D224" s="138"/>
      <c r="E224" s="139"/>
      <c r="G224" s="137"/>
      <c r="H224" s="138"/>
      <c r="I224" s="138"/>
      <c r="J224" s="139"/>
      <c r="L224" s="137"/>
      <c r="M224" s="138"/>
      <c r="N224" s="138"/>
      <c r="O224" s="139"/>
      <c r="Q224" s="137"/>
      <c r="R224" s="138"/>
      <c r="S224" s="138"/>
      <c r="T224" s="139"/>
    </row>
    <row r="225" spans="2:20" ht="12" customHeight="1">
      <c r="B225" s="137"/>
      <c r="C225" s="138"/>
      <c r="D225" s="138"/>
      <c r="E225" s="139"/>
      <c r="G225" s="137"/>
      <c r="H225" s="138"/>
      <c r="I225" s="138"/>
      <c r="J225" s="139"/>
      <c r="L225" s="137"/>
      <c r="M225" s="138"/>
      <c r="N225" s="138"/>
      <c r="O225" s="139"/>
      <c r="Q225" s="137"/>
      <c r="R225" s="138"/>
      <c r="S225" s="138"/>
      <c r="T225" s="139"/>
    </row>
    <row r="226" spans="2:20" ht="12" customHeight="1">
      <c r="B226" s="137"/>
      <c r="C226" s="138"/>
      <c r="D226" s="138"/>
      <c r="E226" s="139"/>
      <c r="G226" s="137"/>
      <c r="H226" s="138"/>
      <c r="I226" s="138"/>
      <c r="J226" s="139"/>
      <c r="L226" s="137"/>
      <c r="M226" s="138"/>
      <c r="N226" s="138"/>
      <c r="O226" s="139"/>
      <c r="Q226" s="137"/>
      <c r="R226" s="138"/>
      <c r="S226" s="138"/>
      <c r="T226" s="139"/>
    </row>
    <row r="227" spans="2:20" ht="12" customHeight="1">
      <c r="B227" s="137"/>
      <c r="C227" s="138"/>
      <c r="D227" s="138"/>
      <c r="E227" s="139"/>
      <c r="G227" s="137"/>
      <c r="H227" s="138"/>
      <c r="I227" s="138"/>
      <c r="J227" s="139"/>
      <c r="L227" s="137"/>
      <c r="M227" s="138"/>
      <c r="N227" s="138"/>
      <c r="O227" s="139"/>
      <c r="Q227" s="137"/>
      <c r="R227" s="138"/>
      <c r="S227" s="138"/>
      <c r="T227" s="139"/>
    </row>
    <row r="228" spans="2:20" ht="12" customHeight="1">
      <c r="B228" s="137"/>
      <c r="C228" s="138"/>
      <c r="D228" s="138"/>
      <c r="E228" s="139"/>
      <c r="G228" s="137"/>
      <c r="H228" s="138"/>
      <c r="I228" s="138"/>
      <c r="J228" s="139"/>
      <c r="L228" s="137"/>
      <c r="M228" s="138"/>
      <c r="N228" s="138"/>
      <c r="O228" s="139"/>
      <c r="Q228" s="137"/>
      <c r="R228" s="138"/>
      <c r="S228" s="138"/>
      <c r="T228" s="139"/>
    </row>
    <row r="229" spans="2:20" ht="12" customHeight="1">
      <c r="B229" s="137"/>
      <c r="C229" s="138"/>
      <c r="D229" s="138"/>
      <c r="E229" s="139"/>
      <c r="G229" s="137"/>
      <c r="H229" s="138"/>
      <c r="I229" s="138"/>
      <c r="J229" s="139"/>
      <c r="L229" s="137"/>
      <c r="M229" s="138"/>
      <c r="N229" s="138"/>
      <c r="O229" s="139"/>
      <c r="Q229" s="137"/>
      <c r="R229" s="138"/>
      <c r="S229" s="138"/>
      <c r="T229" s="139"/>
    </row>
    <row r="230" spans="2:20" ht="12" customHeight="1">
      <c r="B230" s="137"/>
      <c r="C230" s="138"/>
      <c r="D230" s="138"/>
      <c r="E230" s="139"/>
      <c r="G230" s="137"/>
      <c r="H230" s="138"/>
      <c r="I230" s="138"/>
      <c r="J230" s="139"/>
      <c r="L230" s="137"/>
      <c r="M230" s="138"/>
      <c r="N230" s="138"/>
      <c r="O230" s="139"/>
      <c r="Q230" s="137"/>
      <c r="R230" s="138"/>
      <c r="S230" s="138"/>
      <c r="T230" s="139"/>
    </row>
    <row r="231" spans="2:20" ht="12" customHeight="1">
      <c r="B231" s="137"/>
      <c r="C231" s="138"/>
      <c r="D231" s="138"/>
      <c r="E231" s="139"/>
      <c r="G231" s="137"/>
      <c r="H231" s="138"/>
      <c r="I231" s="138"/>
      <c r="J231" s="139"/>
      <c r="L231" s="137"/>
      <c r="M231" s="138"/>
      <c r="N231" s="138"/>
      <c r="O231" s="139"/>
      <c r="Q231" s="137"/>
      <c r="R231" s="138"/>
      <c r="S231" s="138"/>
      <c r="T231" s="139"/>
    </row>
    <row r="232" spans="2:20" ht="12" customHeight="1">
      <c r="B232" s="137"/>
      <c r="C232" s="138"/>
      <c r="D232" s="138"/>
      <c r="E232" s="139"/>
      <c r="G232" s="137"/>
      <c r="H232" s="138"/>
      <c r="I232" s="138"/>
      <c r="J232" s="139"/>
      <c r="L232" s="137"/>
      <c r="M232" s="138"/>
      <c r="N232" s="138"/>
      <c r="O232" s="139"/>
      <c r="Q232" s="137"/>
      <c r="R232" s="138"/>
      <c r="S232" s="138"/>
      <c r="T232" s="139"/>
    </row>
    <row r="233" spans="2:20" ht="12" customHeight="1">
      <c r="B233" s="140" t="s">
        <v>434</v>
      </c>
      <c r="C233" s="141"/>
      <c r="D233" s="141"/>
      <c r="E233" s="142"/>
      <c r="G233" s="140" t="s">
        <v>555</v>
      </c>
      <c r="H233" s="141"/>
      <c r="I233" s="141"/>
      <c r="J233" s="142"/>
      <c r="L233" s="140" t="s">
        <v>434</v>
      </c>
      <c r="M233" s="141"/>
      <c r="N233" s="141"/>
      <c r="O233" s="142"/>
      <c r="Q233" s="140" t="s">
        <v>407</v>
      </c>
      <c r="R233" s="141"/>
      <c r="S233" s="141"/>
      <c r="T233" s="142"/>
    </row>
    <row r="236" spans="2:20" ht="12" customHeight="1">
      <c r="B236" s="22" t="s">
        <v>343</v>
      </c>
      <c r="C236" s="23" t="s">
        <v>117</v>
      </c>
      <c r="D236" s="29" t="s">
        <v>344</v>
      </c>
      <c r="E236" s="5" t="s">
        <v>2</v>
      </c>
      <c r="G236" s="22" t="s">
        <v>343</v>
      </c>
      <c r="H236" s="23" t="s">
        <v>126</v>
      </c>
      <c r="I236" s="29" t="s">
        <v>344</v>
      </c>
      <c r="J236" s="5" t="s">
        <v>2</v>
      </c>
      <c r="L236" s="73" t="s">
        <v>343</v>
      </c>
      <c r="M236" s="74" t="s">
        <v>274</v>
      </c>
      <c r="N236" s="75" t="s">
        <v>344</v>
      </c>
      <c r="O236" s="76" t="s">
        <v>2</v>
      </c>
      <c r="Q236" s="2" t="s">
        <v>343</v>
      </c>
      <c r="R236" s="16" t="s">
        <v>251</v>
      </c>
      <c r="S236" s="4" t="s">
        <v>344</v>
      </c>
      <c r="T236" s="5" t="s">
        <v>2</v>
      </c>
    </row>
    <row r="237" spans="2:20" ht="12" customHeight="1">
      <c r="B237" s="24" t="s">
        <v>345</v>
      </c>
      <c r="C237" s="21" t="str">
        <f>LOOKUP(E237,{0,150,300,450,600,750,900;"0","1","2","3","4","5","6"})</f>
        <v>2</v>
      </c>
      <c r="D237" s="33" t="s">
        <v>346</v>
      </c>
      <c r="E237" s="34">
        <v>300</v>
      </c>
      <c r="G237" s="24" t="s">
        <v>345</v>
      </c>
      <c r="H237" s="21" t="str">
        <f>LOOKUP(J237,{0,150,300,450,600,750,900;"0","1","2","3","4","5","6"})</f>
        <v>2</v>
      </c>
      <c r="I237" s="33" t="s">
        <v>346</v>
      </c>
      <c r="J237" s="34">
        <v>300</v>
      </c>
      <c r="L237" s="77" t="s">
        <v>345</v>
      </c>
      <c r="M237" s="78" t="str">
        <f>LOOKUP(O237,{0,150,300,450,600,750,900;"0","1","2","3","4","5","6"})</f>
        <v>2</v>
      </c>
      <c r="N237" s="79" t="s">
        <v>346</v>
      </c>
      <c r="O237" s="80">
        <v>300</v>
      </c>
      <c r="Q237" s="6" t="s">
        <v>345</v>
      </c>
      <c r="R237" s="7" t="str">
        <f>LOOKUP(T237,{0,150,300,450,600,750,900;"0","1","2","3","4","5","6"})</f>
        <v>0</v>
      </c>
      <c r="S237" s="8" t="s">
        <v>346</v>
      </c>
      <c r="T237" s="9">
        <v>0</v>
      </c>
    </row>
    <row r="238" spans="2:20" ht="12" customHeight="1">
      <c r="B238" s="24" t="s">
        <v>347</v>
      </c>
      <c r="C238" s="37" t="str">
        <f>LOOKUP(C239,{0,201,401,601,901,1201,1501;"黑色","绿色","蓝色","紫色","红色","橙色","金色"})</f>
        <v>绿色</v>
      </c>
      <c r="D238" s="33" t="s">
        <v>348</v>
      </c>
      <c r="E238" s="36">
        <v>1</v>
      </c>
      <c r="G238" s="24" t="s">
        <v>347</v>
      </c>
      <c r="H238" s="37" t="str">
        <f>LOOKUP(H239,{0,201,401,601,901,1201,1501;"黑色","绿色","蓝色","紫色","红色","橙色","金色"})</f>
        <v>绿色</v>
      </c>
      <c r="I238" s="33" t="s">
        <v>348</v>
      </c>
      <c r="J238" s="36">
        <v>1</v>
      </c>
      <c r="L238" s="77" t="s">
        <v>347</v>
      </c>
      <c r="M238" s="81" t="str">
        <f>LOOKUP(M239,{0,201,401,601,901,1201,1501;"黑色","绿色","蓝色","紫色","红色","橙色","金色"})</f>
        <v>金色</v>
      </c>
      <c r="N238" s="79" t="s">
        <v>348</v>
      </c>
      <c r="O238" s="82">
        <v>10</v>
      </c>
      <c r="Q238" s="6" t="s">
        <v>347</v>
      </c>
      <c r="R238" s="49" t="str">
        <f>LOOKUP(R239,{0,201,401,601,901,1201,1501;"黑色","绿色","蓝色","紫色","红色","橙色","金色"})</f>
        <v>红色</v>
      </c>
      <c r="S238" s="8" t="s">
        <v>348</v>
      </c>
      <c r="T238" s="10">
        <v>20</v>
      </c>
    </row>
    <row r="239" spans="2:20" ht="12" customHeight="1">
      <c r="B239" s="24" t="s">
        <v>349</v>
      </c>
      <c r="C239" s="21">
        <f>C247+E237</f>
        <v>400</v>
      </c>
      <c r="D239" s="33" t="s">
        <v>350</v>
      </c>
      <c r="E239" s="36">
        <v>25</v>
      </c>
      <c r="G239" s="24" t="s">
        <v>349</v>
      </c>
      <c r="H239" s="21">
        <f>H247+J237</f>
        <v>400</v>
      </c>
      <c r="I239" s="33" t="s">
        <v>350</v>
      </c>
      <c r="J239" s="36">
        <v>25</v>
      </c>
      <c r="L239" s="77" t="s">
        <v>349</v>
      </c>
      <c r="M239" s="78">
        <f>M247+O237</f>
        <v>2700</v>
      </c>
      <c r="N239" s="79" t="s">
        <v>350</v>
      </c>
      <c r="O239" s="82">
        <v>15</v>
      </c>
      <c r="Q239" s="6" t="s">
        <v>349</v>
      </c>
      <c r="R239" s="7">
        <f>R247+T237</f>
        <v>1200</v>
      </c>
      <c r="S239" s="8" t="s">
        <v>350</v>
      </c>
      <c r="T239" s="10">
        <v>1</v>
      </c>
    </row>
    <row r="240" spans="2:20" ht="12" customHeight="1">
      <c r="B240" s="26" t="s">
        <v>351</v>
      </c>
      <c r="C240" s="27">
        <f>C239*20</f>
        <v>8000</v>
      </c>
      <c r="D240" s="39" t="s">
        <v>352</v>
      </c>
      <c r="E240" s="40">
        <f>C239</f>
        <v>400</v>
      </c>
      <c r="G240" s="26" t="s">
        <v>351</v>
      </c>
      <c r="H240" s="27">
        <f>H239*20</f>
        <v>8000</v>
      </c>
      <c r="I240" s="39" t="s">
        <v>352</v>
      </c>
      <c r="J240" s="40">
        <f>H239</f>
        <v>400</v>
      </c>
      <c r="L240" s="83" t="s">
        <v>351</v>
      </c>
      <c r="M240" s="84">
        <f>M239*20</f>
        <v>54000</v>
      </c>
      <c r="N240" s="85" t="s">
        <v>352</v>
      </c>
      <c r="O240" s="86">
        <f>M239</f>
        <v>2700</v>
      </c>
      <c r="Q240" s="11" t="s">
        <v>351</v>
      </c>
      <c r="R240" s="12">
        <f>R239*20</f>
        <v>24000</v>
      </c>
      <c r="S240" s="13" t="s">
        <v>352</v>
      </c>
      <c r="T240" s="14">
        <f>R239</f>
        <v>1200</v>
      </c>
    </row>
    <row r="241" spans="2:20" ht="12" customHeight="1">
      <c r="B241" s="126" t="s">
        <v>556</v>
      </c>
      <c r="C241" s="127"/>
      <c r="D241" s="130" t="s">
        <v>557</v>
      </c>
      <c r="E241" s="131"/>
      <c r="G241" s="126" t="s">
        <v>558</v>
      </c>
      <c r="H241" s="127"/>
      <c r="I241" s="130" t="s">
        <v>559</v>
      </c>
      <c r="J241" s="131"/>
      <c r="L241" s="147" t="s">
        <v>560</v>
      </c>
      <c r="M241" s="148"/>
      <c r="N241" s="151" t="s">
        <v>561</v>
      </c>
      <c r="O241" s="152"/>
      <c r="Q241" s="126" t="s">
        <v>562</v>
      </c>
      <c r="R241" s="127"/>
      <c r="S241" s="130" t="s">
        <v>563</v>
      </c>
      <c r="T241" s="131"/>
    </row>
    <row r="242" spans="2:20" ht="12" customHeight="1">
      <c r="B242" s="126"/>
      <c r="C242" s="127"/>
      <c r="D242" s="130"/>
      <c r="E242" s="131"/>
      <c r="G242" s="126"/>
      <c r="H242" s="127"/>
      <c r="I242" s="130"/>
      <c r="J242" s="131"/>
      <c r="L242" s="147"/>
      <c r="M242" s="148"/>
      <c r="N242" s="151"/>
      <c r="O242" s="152"/>
      <c r="Q242" s="126"/>
      <c r="R242" s="127"/>
      <c r="S242" s="130"/>
      <c r="T242" s="131"/>
    </row>
    <row r="243" spans="2:20" ht="12" customHeight="1">
      <c r="B243" s="126"/>
      <c r="C243" s="127"/>
      <c r="D243" s="130"/>
      <c r="E243" s="131"/>
      <c r="G243" s="126"/>
      <c r="H243" s="127"/>
      <c r="I243" s="130"/>
      <c r="J243" s="131"/>
      <c r="L243" s="147"/>
      <c r="M243" s="148"/>
      <c r="N243" s="151"/>
      <c r="O243" s="152"/>
      <c r="Q243" s="126"/>
      <c r="R243" s="127"/>
      <c r="S243" s="130"/>
      <c r="T243" s="131"/>
    </row>
    <row r="244" spans="2:20" ht="12" customHeight="1">
      <c r="B244" s="126"/>
      <c r="C244" s="127"/>
      <c r="D244" s="130"/>
      <c r="E244" s="131"/>
      <c r="G244" s="126"/>
      <c r="H244" s="127"/>
      <c r="I244" s="130"/>
      <c r="J244" s="131"/>
      <c r="L244" s="147"/>
      <c r="M244" s="148"/>
      <c r="N244" s="151"/>
      <c r="O244" s="152"/>
      <c r="Q244" s="126"/>
      <c r="R244" s="127"/>
      <c r="S244" s="130"/>
      <c r="T244" s="131"/>
    </row>
    <row r="245" spans="2:20" ht="12" customHeight="1">
      <c r="B245" s="126"/>
      <c r="C245" s="127"/>
      <c r="D245" s="130"/>
      <c r="E245" s="131"/>
      <c r="G245" s="126"/>
      <c r="H245" s="127"/>
      <c r="I245" s="130"/>
      <c r="J245" s="131"/>
      <c r="L245" s="147"/>
      <c r="M245" s="148"/>
      <c r="N245" s="151"/>
      <c r="O245" s="152"/>
      <c r="Q245" s="126"/>
      <c r="R245" s="127"/>
      <c r="S245" s="130"/>
      <c r="T245" s="131"/>
    </row>
    <row r="246" spans="2:20" ht="12" customHeight="1">
      <c r="B246" s="128"/>
      <c r="C246" s="129"/>
      <c r="D246" s="130"/>
      <c r="E246" s="131"/>
      <c r="G246" s="128"/>
      <c r="H246" s="129"/>
      <c r="I246" s="130"/>
      <c r="J246" s="131"/>
      <c r="L246" s="149"/>
      <c r="M246" s="150"/>
      <c r="N246" s="151"/>
      <c r="O246" s="152"/>
      <c r="Q246" s="128"/>
      <c r="R246" s="129"/>
      <c r="S246" s="130"/>
      <c r="T246" s="131"/>
    </row>
    <row r="247" spans="2:20" ht="12" customHeight="1">
      <c r="B247" s="26" t="s">
        <v>361</v>
      </c>
      <c r="C247" s="28">
        <v>100</v>
      </c>
      <c r="D247" s="132"/>
      <c r="E247" s="133"/>
      <c r="G247" s="26" t="s">
        <v>361</v>
      </c>
      <c r="H247" s="28">
        <v>100</v>
      </c>
      <c r="I247" s="132"/>
      <c r="J247" s="133"/>
      <c r="L247" s="83" t="s">
        <v>361</v>
      </c>
      <c r="M247" s="87">
        <v>2400</v>
      </c>
      <c r="N247" s="153"/>
      <c r="O247" s="154"/>
      <c r="Q247" s="11" t="s">
        <v>361</v>
      </c>
      <c r="R247" s="15">
        <v>1200</v>
      </c>
      <c r="S247" s="132"/>
      <c r="T247" s="133"/>
    </row>
    <row r="248" spans="2:20" ht="12" customHeight="1">
      <c r="B248" s="134" t="s">
        <v>564</v>
      </c>
      <c r="C248" s="135"/>
      <c r="D248" s="135"/>
      <c r="E248" s="136"/>
      <c r="G248" s="134" t="s">
        <v>565</v>
      </c>
      <c r="H248" s="135"/>
      <c r="I248" s="135"/>
      <c r="J248" s="136"/>
      <c r="L248" s="155" t="s">
        <v>566</v>
      </c>
      <c r="M248" s="156"/>
      <c r="N248" s="156"/>
      <c r="O248" s="157"/>
      <c r="Q248" s="134" t="s">
        <v>416</v>
      </c>
      <c r="R248" s="135"/>
      <c r="S248" s="135"/>
      <c r="T248" s="136"/>
    </row>
    <row r="249" spans="2:20" ht="12" customHeight="1">
      <c r="B249" s="137"/>
      <c r="C249" s="138"/>
      <c r="D249" s="138"/>
      <c r="E249" s="139"/>
      <c r="G249" s="137"/>
      <c r="H249" s="138"/>
      <c r="I249" s="138"/>
      <c r="J249" s="139"/>
      <c r="L249" s="158"/>
      <c r="M249" s="159"/>
      <c r="N249" s="159"/>
      <c r="O249" s="160"/>
      <c r="Q249" s="137"/>
      <c r="R249" s="143"/>
      <c r="S249" s="143"/>
      <c r="T249" s="139"/>
    </row>
    <row r="250" spans="2:20" ht="12" customHeight="1">
      <c r="B250" s="137"/>
      <c r="C250" s="138"/>
      <c r="D250" s="138"/>
      <c r="E250" s="139"/>
      <c r="G250" s="137"/>
      <c r="H250" s="138"/>
      <c r="I250" s="138"/>
      <c r="J250" s="139"/>
      <c r="L250" s="158"/>
      <c r="M250" s="159"/>
      <c r="N250" s="159"/>
      <c r="O250" s="160"/>
      <c r="Q250" s="137"/>
      <c r="R250" s="143"/>
      <c r="S250" s="143"/>
      <c r="T250" s="139"/>
    </row>
    <row r="251" spans="2:20" ht="12" customHeight="1">
      <c r="B251" s="137"/>
      <c r="C251" s="138"/>
      <c r="D251" s="138"/>
      <c r="E251" s="139"/>
      <c r="G251" s="137"/>
      <c r="H251" s="138"/>
      <c r="I251" s="138"/>
      <c r="J251" s="139"/>
      <c r="L251" s="158"/>
      <c r="M251" s="159"/>
      <c r="N251" s="159"/>
      <c r="O251" s="160"/>
      <c r="Q251" s="137"/>
      <c r="R251" s="143"/>
      <c r="S251" s="143"/>
      <c r="T251" s="139"/>
    </row>
    <row r="252" spans="2:20" ht="12" customHeight="1">
      <c r="B252" s="137"/>
      <c r="C252" s="138"/>
      <c r="D252" s="138"/>
      <c r="E252" s="139"/>
      <c r="G252" s="137"/>
      <c r="H252" s="138"/>
      <c r="I252" s="138"/>
      <c r="J252" s="139"/>
      <c r="L252" s="158"/>
      <c r="M252" s="159"/>
      <c r="N252" s="159"/>
      <c r="O252" s="160"/>
      <c r="Q252" s="137"/>
      <c r="R252" s="143"/>
      <c r="S252" s="143"/>
      <c r="T252" s="139"/>
    </row>
    <row r="253" spans="2:20" ht="12" customHeight="1">
      <c r="B253" s="137"/>
      <c r="C253" s="138"/>
      <c r="D253" s="138"/>
      <c r="E253" s="139"/>
      <c r="G253" s="137"/>
      <c r="H253" s="138"/>
      <c r="I253" s="138"/>
      <c r="J253" s="139"/>
      <c r="L253" s="158"/>
      <c r="M253" s="159"/>
      <c r="N253" s="159"/>
      <c r="O253" s="160"/>
      <c r="Q253" s="137"/>
      <c r="R253" s="143"/>
      <c r="S253" s="143"/>
      <c r="T253" s="139"/>
    </row>
    <row r="254" spans="2:20" ht="12" customHeight="1">
      <c r="B254" s="137"/>
      <c r="C254" s="138"/>
      <c r="D254" s="138"/>
      <c r="E254" s="139"/>
      <c r="G254" s="137"/>
      <c r="H254" s="138"/>
      <c r="I254" s="138"/>
      <c r="J254" s="139"/>
      <c r="L254" s="158"/>
      <c r="M254" s="159"/>
      <c r="N254" s="159"/>
      <c r="O254" s="160"/>
      <c r="Q254" s="137"/>
      <c r="R254" s="143"/>
      <c r="S254" s="143"/>
      <c r="T254" s="139"/>
    </row>
    <row r="255" spans="2:20" ht="12" customHeight="1">
      <c r="B255" s="137"/>
      <c r="C255" s="138"/>
      <c r="D255" s="138"/>
      <c r="E255" s="139"/>
      <c r="G255" s="137"/>
      <c r="H255" s="138"/>
      <c r="I255" s="138"/>
      <c r="J255" s="139"/>
      <c r="L255" s="158"/>
      <c r="M255" s="159"/>
      <c r="N255" s="159"/>
      <c r="O255" s="160"/>
      <c r="Q255" s="137"/>
      <c r="R255" s="143"/>
      <c r="S255" s="143"/>
      <c r="T255" s="139"/>
    </row>
    <row r="256" spans="2:20" ht="12" customHeight="1">
      <c r="B256" s="137"/>
      <c r="C256" s="138"/>
      <c r="D256" s="138"/>
      <c r="E256" s="139"/>
      <c r="G256" s="137"/>
      <c r="H256" s="138"/>
      <c r="I256" s="138"/>
      <c r="J256" s="139"/>
      <c r="L256" s="158"/>
      <c r="M256" s="159"/>
      <c r="N256" s="159"/>
      <c r="O256" s="160"/>
      <c r="Q256" s="137"/>
      <c r="R256" s="143"/>
      <c r="S256" s="143"/>
      <c r="T256" s="139"/>
    </row>
    <row r="257" spans="2:20" ht="12" customHeight="1">
      <c r="B257" s="137"/>
      <c r="C257" s="138"/>
      <c r="D257" s="138"/>
      <c r="E257" s="139"/>
      <c r="G257" s="137"/>
      <c r="H257" s="138"/>
      <c r="I257" s="138"/>
      <c r="J257" s="139"/>
      <c r="L257" s="158"/>
      <c r="M257" s="159"/>
      <c r="N257" s="159"/>
      <c r="O257" s="160"/>
      <c r="Q257" s="137"/>
      <c r="R257" s="143"/>
      <c r="S257" s="143"/>
      <c r="T257" s="139"/>
    </row>
    <row r="258" spans="2:20" ht="12" customHeight="1">
      <c r="B258" s="137"/>
      <c r="C258" s="138"/>
      <c r="D258" s="138"/>
      <c r="E258" s="139"/>
      <c r="G258" s="137"/>
      <c r="H258" s="138"/>
      <c r="I258" s="138"/>
      <c r="J258" s="139"/>
      <c r="L258" s="158"/>
      <c r="M258" s="159"/>
      <c r="N258" s="159"/>
      <c r="O258" s="160"/>
      <c r="Q258" s="137"/>
      <c r="R258" s="143"/>
      <c r="S258" s="143"/>
      <c r="T258" s="139"/>
    </row>
    <row r="259" spans="2:20" ht="12" customHeight="1">
      <c r="B259" s="140" t="s">
        <v>567</v>
      </c>
      <c r="C259" s="141"/>
      <c r="D259" s="141"/>
      <c r="E259" s="142"/>
      <c r="G259" s="140" t="s">
        <v>567</v>
      </c>
      <c r="H259" s="141"/>
      <c r="I259" s="141"/>
      <c r="J259" s="142"/>
      <c r="L259" s="144" t="s">
        <v>568</v>
      </c>
      <c r="M259" s="145"/>
      <c r="N259" s="145"/>
      <c r="O259" s="146"/>
      <c r="Q259" s="140" t="s">
        <v>466</v>
      </c>
      <c r="R259" s="141"/>
      <c r="S259" s="141"/>
      <c r="T259" s="142"/>
    </row>
    <row r="262" spans="2:20" ht="12" customHeight="1">
      <c r="B262" s="2" t="s">
        <v>343</v>
      </c>
      <c r="C262" s="16" t="s">
        <v>12</v>
      </c>
      <c r="D262" s="4" t="s">
        <v>344</v>
      </c>
      <c r="E262" s="5" t="s">
        <v>2</v>
      </c>
      <c r="G262" s="2" t="s">
        <v>343</v>
      </c>
      <c r="H262" s="16" t="s">
        <v>233</v>
      </c>
      <c r="I262" s="4" t="s">
        <v>344</v>
      </c>
      <c r="J262" s="5" t="s">
        <v>2</v>
      </c>
      <c r="L262" s="2" t="s">
        <v>343</v>
      </c>
      <c r="M262" s="16" t="s">
        <v>239</v>
      </c>
      <c r="N262" s="4" t="s">
        <v>344</v>
      </c>
      <c r="O262" s="5" t="s">
        <v>2</v>
      </c>
      <c r="Q262" s="22" t="s">
        <v>343</v>
      </c>
      <c r="R262" s="23" t="s">
        <v>90</v>
      </c>
      <c r="S262" s="29" t="s">
        <v>344</v>
      </c>
      <c r="T262" s="48" t="s">
        <v>2</v>
      </c>
    </row>
    <row r="263" spans="2:20" ht="12" customHeight="1">
      <c r="B263" s="6" t="s">
        <v>345</v>
      </c>
      <c r="C263" s="7" t="str">
        <f>LOOKUP(E263,{0,150,300,450,600,750,900;"0","1","2","3","4","5","6"})</f>
        <v>0</v>
      </c>
      <c r="D263" s="8" t="s">
        <v>346</v>
      </c>
      <c r="E263" s="9">
        <v>0</v>
      </c>
      <c r="G263" s="6" t="s">
        <v>345</v>
      </c>
      <c r="H263" s="7" t="str">
        <f>LOOKUP(J263,{0,150,300,450,600,750,900;"0","1","2","3","4","5","6"})</f>
        <v>1</v>
      </c>
      <c r="I263" s="8" t="s">
        <v>346</v>
      </c>
      <c r="J263" s="9">
        <v>150</v>
      </c>
      <c r="L263" s="6" t="s">
        <v>345</v>
      </c>
      <c r="M263" s="7" t="str">
        <f>LOOKUP(O263,{0,150,300,450,600,750,900;"0","1","2","3","4","5","6"})</f>
        <v>0</v>
      </c>
      <c r="N263" s="8" t="s">
        <v>346</v>
      </c>
      <c r="O263" s="9">
        <v>0</v>
      </c>
      <c r="Q263" s="24" t="s">
        <v>345</v>
      </c>
      <c r="R263" s="21" t="str">
        <f>LOOKUP(T263,{0,150,300,450,600,750,900;"0","1","2","3","4","5","6"})</f>
        <v>4</v>
      </c>
      <c r="S263" s="33" t="s">
        <v>346</v>
      </c>
      <c r="T263" s="34">
        <v>600</v>
      </c>
    </row>
    <row r="264" spans="2:20" ht="12" customHeight="1">
      <c r="B264" s="6" t="s">
        <v>347</v>
      </c>
      <c r="C264" s="7" t="str">
        <f>LOOKUP(C265,{0,201,401,601,901,1201,1501;"黑色","绿色","蓝色","紫色","红色","橙色","金色"})</f>
        <v>黑色</v>
      </c>
      <c r="D264" s="8" t="s">
        <v>348</v>
      </c>
      <c r="E264" s="10">
        <v>5</v>
      </c>
      <c r="G264" s="6" t="s">
        <v>347</v>
      </c>
      <c r="H264" s="49" t="str">
        <f>LOOKUP(H265,{0,201,401,601,901,1201,1501;"黑色","绿色","蓝色","紫色","红色","橙色","金色"})</f>
        <v>红色</v>
      </c>
      <c r="I264" s="8" t="s">
        <v>348</v>
      </c>
      <c r="J264" s="10">
        <v>4</v>
      </c>
      <c r="L264" s="6" t="s">
        <v>347</v>
      </c>
      <c r="M264" s="49" t="str">
        <f>LOOKUP(M265,{0,201,401,601,901,1201,1501;"黑色","绿色","蓝色","紫色","红色","橙色","金色"})</f>
        <v>红色</v>
      </c>
      <c r="N264" s="8" t="s">
        <v>348</v>
      </c>
      <c r="O264" s="10">
        <v>10</v>
      </c>
      <c r="Q264" s="24" t="s">
        <v>347</v>
      </c>
      <c r="R264" s="21" t="str">
        <f>LOOKUP(R265,{0,201,401,601,901,1201,1501;"黑色","绿色","蓝色","紫色","红色","橙色","金色"})</f>
        <v>绿色</v>
      </c>
      <c r="S264" s="33" t="s">
        <v>348</v>
      </c>
      <c r="T264" s="36">
        <v>20</v>
      </c>
    </row>
    <row r="265" spans="2:20" ht="12" customHeight="1">
      <c r="B265" s="6" t="s">
        <v>349</v>
      </c>
      <c r="C265" s="7">
        <f>C273+E263</f>
        <v>0</v>
      </c>
      <c r="D265" s="8" t="s">
        <v>350</v>
      </c>
      <c r="E265" s="10">
        <v>10</v>
      </c>
      <c r="G265" s="6" t="s">
        <v>349</v>
      </c>
      <c r="H265" s="7">
        <f>H273+J263</f>
        <v>950</v>
      </c>
      <c r="I265" s="8" t="s">
        <v>350</v>
      </c>
      <c r="J265" s="10">
        <v>10</v>
      </c>
      <c r="L265" s="6" t="s">
        <v>349</v>
      </c>
      <c r="M265" s="7">
        <f>M273+O263</f>
        <v>1150</v>
      </c>
      <c r="N265" s="8" t="s">
        <v>350</v>
      </c>
      <c r="O265" s="10">
        <v>10</v>
      </c>
      <c r="Q265" s="24" t="s">
        <v>349</v>
      </c>
      <c r="R265" s="21">
        <f>R273+T263</f>
        <v>300</v>
      </c>
      <c r="S265" s="33" t="s">
        <v>350</v>
      </c>
      <c r="T265" s="36">
        <v>20</v>
      </c>
    </row>
    <row r="266" spans="2:20" ht="12" customHeight="1">
      <c r="B266" s="11" t="s">
        <v>351</v>
      </c>
      <c r="C266" s="12">
        <f>C265*20</f>
        <v>0</v>
      </c>
      <c r="D266" s="13" t="s">
        <v>352</v>
      </c>
      <c r="E266" s="14">
        <f>C265</f>
        <v>0</v>
      </c>
      <c r="G266" s="11" t="s">
        <v>351</v>
      </c>
      <c r="H266" s="12">
        <f>H265*20</f>
        <v>19000</v>
      </c>
      <c r="I266" s="13" t="s">
        <v>352</v>
      </c>
      <c r="J266" s="14">
        <f>H265</f>
        <v>950</v>
      </c>
      <c r="L266" s="11" t="s">
        <v>351</v>
      </c>
      <c r="M266" s="12">
        <f>M265*20</f>
        <v>23000</v>
      </c>
      <c r="N266" s="13" t="s">
        <v>352</v>
      </c>
      <c r="O266" s="14">
        <f>M265</f>
        <v>1150</v>
      </c>
      <c r="Q266" s="26" t="s">
        <v>351</v>
      </c>
      <c r="R266" s="27">
        <f>R265*20</f>
        <v>6000</v>
      </c>
      <c r="S266" s="39" t="s">
        <v>352</v>
      </c>
      <c r="T266" s="40">
        <f>R265</f>
        <v>300</v>
      </c>
    </row>
    <row r="267" spans="2:20" ht="12" customHeight="1">
      <c r="B267" s="126" t="s">
        <v>569</v>
      </c>
      <c r="C267" s="127"/>
      <c r="D267" s="130" t="s">
        <v>570</v>
      </c>
      <c r="E267" s="131"/>
      <c r="G267" s="126" t="s">
        <v>571</v>
      </c>
      <c r="H267" s="127"/>
      <c r="I267" s="130" t="s">
        <v>572</v>
      </c>
      <c r="J267" s="131"/>
      <c r="L267" s="126" t="s">
        <v>573</v>
      </c>
      <c r="M267" s="127"/>
      <c r="N267" s="130" t="s">
        <v>574</v>
      </c>
      <c r="O267" s="131"/>
      <c r="Q267" s="126" t="s">
        <v>575</v>
      </c>
      <c r="R267" s="127"/>
      <c r="S267" s="130" t="s">
        <v>576</v>
      </c>
      <c r="T267" s="131"/>
    </row>
    <row r="268" spans="2:20" ht="12" customHeight="1">
      <c r="B268" s="126"/>
      <c r="C268" s="127"/>
      <c r="D268" s="130"/>
      <c r="E268" s="131"/>
      <c r="G268" s="126"/>
      <c r="H268" s="127"/>
      <c r="I268" s="130"/>
      <c r="J268" s="131"/>
      <c r="L268" s="126"/>
      <c r="M268" s="127"/>
      <c r="N268" s="130"/>
      <c r="O268" s="131"/>
      <c r="Q268" s="126"/>
      <c r="R268" s="127"/>
      <c r="S268" s="130"/>
      <c r="T268" s="131"/>
    </row>
    <row r="269" spans="2:20" ht="12" customHeight="1">
      <c r="B269" s="126"/>
      <c r="C269" s="127"/>
      <c r="D269" s="130"/>
      <c r="E269" s="131"/>
      <c r="G269" s="126"/>
      <c r="H269" s="127"/>
      <c r="I269" s="130"/>
      <c r="J269" s="131"/>
      <c r="L269" s="126"/>
      <c r="M269" s="127"/>
      <c r="N269" s="130"/>
      <c r="O269" s="131"/>
      <c r="Q269" s="126"/>
      <c r="R269" s="127"/>
      <c r="S269" s="130"/>
      <c r="T269" s="131"/>
    </row>
    <row r="270" spans="2:20" ht="12" customHeight="1">
      <c r="B270" s="126"/>
      <c r="C270" s="127"/>
      <c r="D270" s="130"/>
      <c r="E270" s="131"/>
      <c r="G270" s="126"/>
      <c r="H270" s="127"/>
      <c r="I270" s="130"/>
      <c r="J270" s="131"/>
      <c r="L270" s="126"/>
      <c r="M270" s="127"/>
      <c r="N270" s="130"/>
      <c r="O270" s="131"/>
      <c r="Q270" s="126"/>
      <c r="R270" s="127"/>
      <c r="S270" s="130"/>
      <c r="T270" s="131"/>
    </row>
    <row r="271" spans="2:20" ht="12" customHeight="1">
      <c r="B271" s="126"/>
      <c r="C271" s="127"/>
      <c r="D271" s="130"/>
      <c r="E271" s="131"/>
      <c r="G271" s="126"/>
      <c r="H271" s="127"/>
      <c r="I271" s="130"/>
      <c r="J271" s="131"/>
      <c r="L271" s="126"/>
      <c r="M271" s="127"/>
      <c r="N271" s="130"/>
      <c r="O271" s="131"/>
      <c r="Q271" s="126"/>
      <c r="R271" s="127"/>
      <c r="S271" s="130"/>
      <c r="T271" s="131"/>
    </row>
    <row r="272" spans="2:20" ht="12" customHeight="1">
      <c r="B272" s="128"/>
      <c r="C272" s="129"/>
      <c r="D272" s="130"/>
      <c r="E272" s="131"/>
      <c r="G272" s="128"/>
      <c r="H272" s="129"/>
      <c r="I272" s="130"/>
      <c r="J272" s="131"/>
      <c r="L272" s="128"/>
      <c r="M272" s="129"/>
      <c r="N272" s="130"/>
      <c r="O272" s="131"/>
      <c r="Q272" s="128"/>
      <c r="R272" s="129"/>
      <c r="S272" s="130"/>
      <c r="T272" s="131"/>
    </row>
    <row r="273" spans="2:20" ht="12" customHeight="1">
      <c r="B273" s="11" t="s">
        <v>361</v>
      </c>
      <c r="C273" s="15">
        <v>0</v>
      </c>
      <c r="D273" s="132"/>
      <c r="E273" s="133"/>
      <c r="G273" s="11" t="s">
        <v>361</v>
      </c>
      <c r="H273" s="15">
        <v>800</v>
      </c>
      <c r="I273" s="132"/>
      <c r="J273" s="133"/>
      <c r="L273" s="11" t="s">
        <v>361</v>
      </c>
      <c r="M273" s="15">
        <v>1150</v>
      </c>
      <c r="N273" s="132"/>
      <c r="O273" s="133"/>
      <c r="Q273" s="26" t="s">
        <v>361</v>
      </c>
      <c r="R273" s="28">
        <v>-300</v>
      </c>
      <c r="S273" s="132"/>
      <c r="T273" s="133"/>
    </row>
    <row r="274" spans="2:20" ht="12" customHeight="1">
      <c r="B274" s="134" t="s">
        <v>577</v>
      </c>
      <c r="C274" s="135"/>
      <c r="D274" s="135"/>
      <c r="E274" s="136"/>
      <c r="G274" s="134" t="s">
        <v>416</v>
      </c>
      <c r="H274" s="135"/>
      <c r="I274" s="135"/>
      <c r="J274" s="136"/>
      <c r="L274" s="134" t="s">
        <v>578</v>
      </c>
      <c r="M274" s="135"/>
      <c r="N274" s="135"/>
      <c r="O274" s="136"/>
      <c r="Q274" s="134" t="s">
        <v>579</v>
      </c>
      <c r="R274" s="135"/>
      <c r="S274" s="135"/>
      <c r="T274" s="136"/>
    </row>
    <row r="275" spans="2:20" ht="12" customHeight="1">
      <c r="B275" s="137"/>
      <c r="C275" s="138"/>
      <c r="D275" s="138"/>
      <c r="E275" s="139"/>
      <c r="G275" s="137"/>
      <c r="H275" s="138"/>
      <c r="I275" s="138"/>
      <c r="J275" s="139"/>
      <c r="L275" s="137"/>
      <c r="M275" s="138"/>
      <c r="N275" s="138"/>
      <c r="O275" s="139"/>
      <c r="Q275" s="137"/>
      <c r="R275" s="138"/>
      <c r="S275" s="138"/>
      <c r="T275" s="139"/>
    </row>
    <row r="276" spans="2:20" ht="12" customHeight="1">
      <c r="B276" s="137"/>
      <c r="C276" s="138"/>
      <c r="D276" s="138"/>
      <c r="E276" s="139"/>
      <c r="G276" s="137"/>
      <c r="H276" s="138"/>
      <c r="I276" s="138"/>
      <c r="J276" s="139"/>
      <c r="L276" s="137"/>
      <c r="M276" s="138"/>
      <c r="N276" s="138"/>
      <c r="O276" s="139"/>
      <c r="Q276" s="137"/>
      <c r="R276" s="138"/>
      <c r="S276" s="138"/>
      <c r="T276" s="139"/>
    </row>
    <row r="277" spans="2:20" ht="12" customHeight="1">
      <c r="B277" s="137"/>
      <c r="C277" s="138"/>
      <c r="D277" s="138"/>
      <c r="E277" s="139"/>
      <c r="G277" s="137"/>
      <c r="H277" s="138"/>
      <c r="I277" s="138"/>
      <c r="J277" s="139"/>
      <c r="L277" s="137"/>
      <c r="M277" s="138"/>
      <c r="N277" s="138"/>
      <c r="O277" s="139"/>
      <c r="Q277" s="137"/>
      <c r="R277" s="138"/>
      <c r="S277" s="138"/>
      <c r="T277" s="139"/>
    </row>
    <row r="278" spans="2:20" ht="12" customHeight="1">
      <c r="B278" s="137"/>
      <c r="C278" s="138"/>
      <c r="D278" s="138"/>
      <c r="E278" s="139"/>
      <c r="G278" s="137"/>
      <c r="H278" s="138"/>
      <c r="I278" s="138"/>
      <c r="J278" s="139"/>
      <c r="L278" s="137"/>
      <c r="M278" s="138"/>
      <c r="N278" s="138"/>
      <c r="O278" s="139"/>
      <c r="Q278" s="137"/>
      <c r="R278" s="138"/>
      <c r="S278" s="138"/>
      <c r="T278" s="139"/>
    </row>
    <row r="279" spans="2:20" ht="12" customHeight="1">
      <c r="B279" s="137"/>
      <c r="C279" s="138"/>
      <c r="D279" s="138"/>
      <c r="E279" s="139"/>
      <c r="G279" s="137"/>
      <c r="H279" s="138"/>
      <c r="I279" s="138"/>
      <c r="J279" s="139"/>
      <c r="L279" s="137"/>
      <c r="M279" s="138"/>
      <c r="N279" s="138"/>
      <c r="O279" s="139"/>
      <c r="Q279" s="137"/>
      <c r="R279" s="138"/>
      <c r="S279" s="138"/>
      <c r="T279" s="139"/>
    </row>
    <row r="280" spans="2:20" ht="12" customHeight="1">
      <c r="B280" s="137"/>
      <c r="C280" s="138"/>
      <c r="D280" s="138"/>
      <c r="E280" s="139"/>
      <c r="G280" s="137"/>
      <c r="H280" s="138"/>
      <c r="I280" s="138"/>
      <c r="J280" s="139"/>
      <c r="L280" s="137"/>
      <c r="M280" s="138"/>
      <c r="N280" s="138"/>
      <c r="O280" s="139"/>
      <c r="Q280" s="137"/>
      <c r="R280" s="138"/>
      <c r="S280" s="138"/>
      <c r="T280" s="139"/>
    </row>
    <row r="281" spans="2:20" ht="12" customHeight="1">
      <c r="B281" s="137"/>
      <c r="C281" s="138"/>
      <c r="D281" s="138"/>
      <c r="E281" s="139"/>
      <c r="G281" s="137"/>
      <c r="H281" s="138"/>
      <c r="I281" s="138"/>
      <c r="J281" s="139"/>
      <c r="L281" s="137"/>
      <c r="M281" s="138"/>
      <c r="N281" s="138"/>
      <c r="O281" s="139"/>
      <c r="Q281" s="137"/>
      <c r="R281" s="138"/>
      <c r="S281" s="138"/>
      <c r="T281" s="139"/>
    </row>
    <row r="282" spans="2:20" ht="12" customHeight="1">
      <c r="B282" s="137"/>
      <c r="C282" s="138"/>
      <c r="D282" s="138"/>
      <c r="E282" s="139"/>
      <c r="G282" s="137"/>
      <c r="H282" s="138"/>
      <c r="I282" s="138"/>
      <c r="J282" s="139"/>
      <c r="L282" s="137"/>
      <c r="M282" s="138"/>
      <c r="N282" s="138"/>
      <c r="O282" s="139"/>
      <c r="Q282" s="137"/>
      <c r="R282" s="138"/>
      <c r="S282" s="138"/>
      <c r="T282" s="139"/>
    </row>
    <row r="283" spans="2:20" ht="12" customHeight="1">
      <c r="B283" s="137"/>
      <c r="C283" s="138"/>
      <c r="D283" s="138"/>
      <c r="E283" s="139"/>
      <c r="G283" s="137"/>
      <c r="H283" s="138"/>
      <c r="I283" s="138"/>
      <c r="J283" s="139"/>
      <c r="L283" s="137"/>
      <c r="M283" s="138"/>
      <c r="N283" s="138"/>
      <c r="O283" s="139"/>
      <c r="Q283" s="137"/>
      <c r="R283" s="138"/>
      <c r="S283" s="138"/>
      <c r="T283" s="139"/>
    </row>
    <row r="284" spans="2:20" ht="12" customHeight="1">
      <c r="B284" s="137"/>
      <c r="C284" s="138"/>
      <c r="D284" s="138"/>
      <c r="E284" s="139"/>
      <c r="G284" s="137"/>
      <c r="H284" s="138"/>
      <c r="I284" s="138"/>
      <c r="J284" s="139"/>
      <c r="L284" s="137"/>
      <c r="M284" s="138"/>
      <c r="N284" s="138"/>
      <c r="O284" s="139"/>
      <c r="Q284" s="137"/>
      <c r="R284" s="138"/>
      <c r="S284" s="138"/>
      <c r="T284" s="139"/>
    </row>
    <row r="285" spans="2:20" ht="12" customHeight="1">
      <c r="B285" s="140" t="s">
        <v>580</v>
      </c>
      <c r="C285" s="141"/>
      <c r="D285" s="141"/>
      <c r="E285" s="142"/>
      <c r="G285" s="140" t="s">
        <v>435</v>
      </c>
      <c r="H285" s="141"/>
      <c r="I285" s="141"/>
      <c r="J285" s="142"/>
      <c r="L285" s="140" t="s">
        <v>581</v>
      </c>
      <c r="M285" s="141"/>
      <c r="N285" s="141"/>
      <c r="O285" s="142"/>
      <c r="Q285" s="140" t="s">
        <v>443</v>
      </c>
      <c r="R285" s="141"/>
      <c r="S285" s="141"/>
      <c r="T285" s="142"/>
    </row>
    <row r="288" spans="2:20" ht="12" customHeight="1">
      <c r="B288" s="2" t="s">
        <v>343</v>
      </c>
      <c r="C288" s="16" t="s">
        <v>236</v>
      </c>
      <c r="D288" s="4" t="s">
        <v>344</v>
      </c>
      <c r="E288" s="5" t="s">
        <v>2</v>
      </c>
      <c r="F288" s="42"/>
      <c r="G288" s="2" t="s">
        <v>343</v>
      </c>
      <c r="H288" s="16" t="s">
        <v>266</v>
      </c>
      <c r="I288" s="4" t="s">
        <v>344</v>
      </c>
      <c r="J288" s="5" t="s">
        <v>2</v>
      </c>
      <c r="L288" s="2" t="s">
        <v>343</v>
      </c>
      <c r="M288" s="16" t="s">
        <v>178</v>
      </c>
      <c r="N288" s="4" t="s">
        <v>344</v>
      </c>
      <c r="O288" s="5" t="s">
        <v>2</v>
      </c>
    </row>
    <row r="289" spans="2:15" ht="12" customHeight="1">
      <c r="B289" s="6" t="s">
        <v>345</v>
      </c>
      <c r="C289" s="7" t="str">
        <f>LOOKUP(E289,{0,150,300,450,600,750,900;"0","1","2","3","4","5","6"})</f>
        <v>0</v>
      </c>
      <c r="D289" s="8" t="s">
        <v>346</v>
      </c>
      <c r="E289" s="9">
        <v>0</v>
      </c>
      <c r="F289" s="42"/>
      <c r="G289" s="6" t="s">
        <v>345</v>
      </c>
      <c r="H289" s="7" t="str">
        <f>LOOKUP(J289,{0,150,300,450,600,750,900;"0","1","2","3","4","5","6"})</f>
        <v>0</v>
      </c>
      <c r="I289" s="8" t="s">
        <v>346</v>
      </c>
      <c r="J289" s="9">
        <v>0</v>
      </c>
      <c r="L289" s="6" t="s">
        <v>345</v>
      </c>
      <c r="M289" s="7" t="str">
        <f>LOOKUP(O289,{0,150,300,450,600,750,900;"0","1","2","3","4","5","6"})</f>
        <v>0</v>
      </c>
      <c r="N289" s="8" t="s">
        <v>346</v>
      </c>
      <c r="O289" s="9">
        <v>0</v>
      </c>
    </row>
    <row r="290" spans="2:15" ht="12" customHeight="1">
      <c r="B290" s="6" t="s">
        <v>347</v>
      </c>
      <c r="C290" s="49" t="str">
        <f>LOOKUP(C291,{0,201,401,601,901,1201,1501;"黑色","绿色","蓝色","紫色","红色","橙色","金色"})</f>
        <v>红色</v>
      </c>
      <c r="D290" s="8" t="s">
        <v>348</v>
      </c>
      <c r="E290" s="10">
        <v>5</v>
      </c>
      <c r="F290" s="42"/>
      <c r="G290" s="6" t="s">
        <v>347</v>
      </c>
      <c r="H290" s="49" t="str">
        <f>LOOKUP(H291,{0,201,401,601,901,1201,1501;"黑色","绿色","蓝色","紫色","红色","橙色","金色"})</f>
        <v>金色</v>
      </c>
      <c r="I290" s="8" t="s">
        <v>348</v>
      </c>
      <c r="J290" s="10">
        <v>5</v>
      </c>
      <c r="L290" s="6" t="s">
        <v>347</v>
      </c>
      <c r="M290" s="49" t="str">
        <f>LOOKUP(M291,{0,201,401,601,901,1201,1501;"黑色","绿色","蓝色","紫色","红色","橙色","金色"})</f>
        <v>蓝色</v>
      </c>
      <c r="N290" s="8" t="s">
        <v>348</v>
      </c>
      <c r="O290" s="10">
        <v>1</v>
      </c>
    </row>
    <row r="291" spans="2:15" ht="12" customHeight="1">
      <c r="B291" s="6" t="s">
        <v>349</v>
      </c>
      <c r="C291" s="7">
        <f>C299+E289</f>
        <v>1100</v>
      </c>
      <c r="D291" s="8" t="s">
        <v>350</v>
      </c>
      <c r="E291" s="10">
        <v>5</v>
      </c>
      <c r="F291" s="42"/>
      <c r="G291" s="6" t="s">
        <v>349</v>
      </c>
      <c r="H291" s="7">
        <f>H299+J289</f>
        <v>2400</v>
      </c>
      <c r="I291" s="8" t="s">
        <v>350</v>
      </c>
      <c r="J291" s="10">
        <v>5</v>
      </c>
      <c r="L291" s="6" t="s">
        <v>349</v>
      </c>
      <c r="M291" s="7">
        <f>M299+O289</f>
        <v>600</v>
      </c>
      <c r="N291" s="8" t="s">
        <v>350</v>
      </c>
      <c r="O291" s="10">
        <v>25</v>
      </c>
    </row>
    <row r="292" spans="2:15" ht="12" customHeight="1">
      <c r="B292" s="11" t="s">
        <v>351</v>
      </c>
      <c r="C292" s="12">
        <f>C291*20</f>
        <v>22000</v>
      </c>
      <c r="D292" s="13" t="s">
        <v>352</v>
      </c>
      <c r="E292" s="14">
        <f>C291</f>
        <v>1100</v>
      </c>
      <c r="F292" s="42"/>
      <c r="G292" s="11" t="s">
        <v>351</v>
      </c>
      <c r="H292" s="12">
        <f>H291*20</f>
        <v>48000</v>
      </c>
      <c r="I292" s="13" t="s">
        <v>352</v>
      </c>
      <c r="J292" s="14">
        <f>H291</f>
        <v>2400</v>
      </c>
      <c r="L292" s="11" t="s">
        <v>351</v>
      </c>
      <c r="M292" s="12">
        <f>M291*20</f>
        <v>12000</v>
      </c>
      <c r="N292" s="13" t="s">
        <v>352</v>
      </c>
      <c r="O292" s="14">
        <f>M291</f>
        <v>600</v>
      </c>
    </row>
    <row r="293" spans="2:15" ht="12" customHeight="1">
      <c r="B293" s="126" t="s">
        <v>582</v>
      </c>
      <c r="C293" s="127"/>
      <c r="D293" s="130" t="s">
        <v>583</v>
      </c>
      <c r="E293" s="131"/>
      <c r="F293" s="42"/>
      <c r="G293" s="126" t="s">
        <v>584</v>
      </c>
      <c r="H293" s="127"/>
      <c r="I293" s="130" t="s">
        <v>585</v>
      </c>
      <c r="J293" s="131"/>
      <c r="L293" s="126" t="s">
        <v>586</v>
      </c>
      <c r="M293" s="127"/>
      <c r="N293" s="130" t="s">
        <v>587</v>
      </c>
      <c r="O293" s="131"/>
    </row>
    <row r="294" spans="2:15" ht="12" customHeight="1">
      <c r="B294" s="126"/>
      <c r="C294" s="127"/>
      <c r="D294" s="130"/>
      <c r="E294" s="131"/>
      <c r="F294" s="42"/>
      <c r="G294" s="126"/>
      <c r="H294" s="127"/>
      <c r="I294" s="130"/>
      <c r="J294" s="131"/>
      <c r="L294" s="126"/>
      <c r="M294" s="127"/>
      <c r="N294" s="130"/>
      <c r="O294" s="131"/>
    </row>
    <row r="295" spans="2:15" ht="12" customHeight="1">
      <c r="B295" s="126"/>
      <c r="C295" s="127"/>
      <c r="D295" s="130"/>
      <c r="E295" s="131"/>
      <c r="F295" s="42"/>
      <c r="G295" s="126"/>
      <c r="H295" s="127"/>
      <c r="I295" s="130"/>
      <c r="J295" s="131"/>
      <c r="L295" s="126"/>
      <c r="M295" s="127"/>
      <c r="N295" s="130"/>
      <c r="O295" s="131"/>
    </row>
    <row r="296" spans="2:15" ht="12" customHeight="1">
      <c r="B296" s="126"/>
      <c r="C296" s="127"/>
      <c r="D296" s="130"/>
      <c r="E296" s="131"/>
      <c r="F296" s="42"/>
      <c r="G296" s="126"/>
      <c r="H296" s="127"/>
      <c r="I296" s="130"/>
      <c r="J296" s="131"/>
      <c r="L296" s="126"/>
      <c r="M296" s="127"/>
      <c r="N296" s="130"/>
      <c r="O296" s="131"/>
    </row>
    <row r="297" spans="2:15" ht="12" customHeight="1">
      <c r="B297" s="126"/>
      <c r="C297" s="127"/>
      <c r="D297" s="130"/>
      <c r="E297" s="131"/>
      <c r="F297" s="42"/>
      <c r="G297" s="126"/>
      <c r="H297" s="127"/>
      <c r="I297" s="130"/>
      <c r="J297" s="131"/>
      <c r="L297" s="126"/>
      <c r="M297" s="127"/>
      <c r="N297" s="130"/>
      <c r="O297" s="131"/>
    </row>
    <row r="298" spans="2:15" ht="12" customHeight="1">
      <c r="B298" s="128"/>
      <c r="C298" s="129"/>
      <c r="D298" s="130"/>
      <c r="E298" s="131"/>
      <c r="F298" s="42"/>
      <c r="G298" s="128"/>
      <c r="H298" s="129"/>
      <c r="I298" s="130"/>
      <c r="J298" s="131"/>
      <c r="L298" s="128"/>
      <c r="M298" s="129"/>
      <c r="N298" s="130"/>
      <c r="O298" s="131"/>
    </row>
    <row r="299" spans="2:15" ht="12" customHeight="1">
      <c r="B299" s="11" t="s">
        <v>361</v>
      </c>
      <c r="C299" s="15">
        <v>1100</v>
      </c>
      <c r="D299" s="132"/>
      <c r="E299" s="133"/>
      <c r="F299" s="42"/>
      <c r="G299" s="11" t="s">
        <v>361</v>
      </c>
      <c r="H299" s="15">
        <v>2400</v>
      </c>
      <c r="I299" s="132"/>
      <c r="J299" s="133"/>
      <c r="L299" s="11" t="s">
        <v>361</v>
      </c>
      <c r="M299" s="15">
        <v>600</v>
      </c>
      <c r="N299" s="132"/>
      <c r="O299" s="133"/>
    </row>
    <row r="300" spans="2:15" ht="12" customHeight="1">
      <c r="B300" s="134"/>
      <c r="C300" s="135"/>
      <c r="D300" s="135"/>
      <c r="E300" s="136"/>
      <c r="F300" s="42"/>
      <c r="G300" s="134"/>
      <c r="H300" s="135"/>
      <c r="I300" s="135"/>
      <c r="J300" s="136"/>
      <c r="L300" s="134" t="s">
        <v>588</v>
      </c>
      <c r="M300" s="135"/>
      <c r="N300" s="135"/>
      <c r="O300" s="136"/>
    </row>
    <row r="301" spans="2:15" ht="12" customHeight="1">
      <c r="B301" s="137"/>
      <c r="C301" s="138"/>
      <c r="D301" s="138"/>
      <c r="E301" s="139"/>
      <c r="F301" s="42"/>
      <c r="G301" s="137"/>
      <c r="H301" s="138"/>
      <c r="I301" s="138"/>
      <c r="J301" s="139"/>
      <c r="L301" s="137"/>
      <c r="M301" s="138"/>
      <c r="N301" s="138"/>
      <c r="O301" s="139"/>
    </row>
    <row r="302" spans="2:15" ht="12" customHeight="1">
      <c r="B302" s="137"/>
      <c r="C302" s="138"/>
      <c r="D302" s="138"/>
      <c r="E302" s="139"/>
      <c r="F302" s="42"/>
      <c r="G302" s="137"/>
      <c r="H302" s="138"/>
      <c r="I302" s="138"/>
      <c r="J302" s="139"/>
      <c r="L302" s="137"/>
      <c r="M302" s="138"/>
      <c r="N302" s="138"/>
      <c r="O302" s="139"/>
    </row>
    <row r="303" spans="2:15" ht="12" customHeight="1">
      <c r="B303" s="137"/>
      <c r="C303" s="138"/>
      <c r="D303" s="138"/>
      <c r="E303" s="139"/>
      <c r="F303" s="42"/>
      <c r="G303" s="137"/>
      <c r="H303" s="138"/>
      <c r="I303" s="138"/>
      <c r="J303" s="139"/>
      <c r="L303" s="137"/>
      <c r="M303" s="138"/>
      <c r="N303" s="138"/>
      <c r="O303" s="139"/>
    </row>
    <row r="304" spans="2:15" ht="12" customHeight="1">
      <c r="B304" s="137"/>
      <c r="C304" s="138"/>
      <c r="D304" s="138"/>
      <c r="E304" s="139"/>
      <c r="F304" s="42"/>
      <c r="G304" s="137"/>
      <c r="H304" s="138"/>
      <c r="I304" s="138"/>
      <c r="J304" s="139"/>
      <c r="L304" s="137"/>
      <c r="M304" s="138"/>
      <c r="N304" s="138"/>
      <c r="O304" s="139"/>
    </row>
    <row r="305" spans="2:15" ht="12" customHeight="1">
      <c r="B305" s="137"/>
      <c r="C305" s="138"/>
      <c r="D305" s="138"/>
      <c r="E305" s="139"/>
      <c r="F305" s="42"/>
      <c r="G305" s="137"/>
      <c r="H305" s="138"/>
      <c r="I305" s="138"/>
      <c r="J305" s="139"/>
      <c r="L305" s="137"/>
      <c r="M305" s="138"/>
      <c r="N305" s="138"/>
      <c r="O305" s="139"/>
    </row>
    <row r="306" spans="2:15" ht="12" customHeight="1">
      <c r="B306" s="137"/>
      <c r="C306" s="138"/>
      <c r="D306" s="138"/>
      <c r="E306" s="139"/>
      <c r="F306" s="42"/>
      <c r="G306" s="137"/>
      <c r="H306" s="138"/>
      <c r="I306" s="138"/>
      <c r="J306" s="139"/>
      <c r="L306" s="137"/>
      <c r="M306" s="138"/>
      <c r="N306" s="138"/>
      <c r="O306" s="139"/>
    </row>
    <row r="307" spans="2:15" ht="12" customHeight="1">
      <c r="B307" s="137"/>
      <c r="C307" s="138"/>
      <c r="D307" s="138"/>
      <c r="E307" s="139"/>
      <c r="F307" s="42"/>
      <c r="G307" s="137"/>
      <c r="H307" s="138"/>
      <c r="I307" s="138"/>
      <c r="J307" s="139"/>
      <c r="L307" s="137"/>
      <c r="M307" s="138"/>
      <c r="N307" s="138"/>
      <c r="O307" s="139"/>
    </row>
    <row r="308" spans="2:15" ht="12" customHeight="1">
      <c r="B308" s="137"/>
      <c r="C308" s="138"/>
      <c r="D308" s="138"/>
      <c r="E308" s="139"/>
      <c r="F308" s="42"/>
      <c r="G308" s="137"/>
      <c r="H308" s="138"/>
      <c r="I308" s="138"/>
      <c r="J308" s="139"/>
      <c r="L308" s="137"/>
      <c r="M308" s="138"/>
      <c r="N308" s="138"/>
      <c r="O308" s="139"/>
    </row>
    <row r="309" spans="2:15" ht="12" customHeight="1">
      <c r="B309" s="137"/>
      <c r="C309" s="138"/>
      <c r="D309" s="138"/>
      <c r="E309" s="139"/>
      <c r="F309" s="42"/>
      <c r="G309" s="137"/>
      <c r="H309" s="138"/>
      <c r="I309" s="138"/>
      <c r="J309" s="139"/>
      <c r="L309" s="137"/>
      <c r="M309" s="138"/>
      <c r="N309" s="138"/>
      <c r="O309" s="139"/>
    </row>
    <row r="310" spans="2:15" ht="12" customHeight="1">
      <c r="B310" s="137"/>
      <c r="C310" s="138"/>
      <c r="D310" s="138"/>
      <c r="E310" s="139"/>
      <c r="F310" s="42"/>
      <c r="G310" s="137"/>
      <c r="H310" s="138"/>
      <c r="I310" s="138"/>
      <c r="J310" s="139"/>
      <c r="L310" s="137"/>
      <c r="M310" s="138"/>
      <c r="N310" s="138"/>
      <c r="O310" s="139"/>
    </row>
    <row r="311" spans="2:15" ht="12" customHeight="1">
      <c r="B311" s="140" t="s">
        <v>589</v>
      </c>
      <c r="C311" s="141"/>
      <c r="D311" s="141"/>
      <c r="E311" s="142"/>
      <c r="F311" s="42"/>
      <c r="G311" s="140" t="s">
        <v>589</v>
      </c>
      <c r="H311" s="141"/>
      <c r="I311" s="141"/>
      <c r="J311" s="142"/>
      <c r="L311" s="140" t="s">
        <v>567</v>
      </c>
      <c r="M311" s="141"/>
      <c r="N311" s="141"/>
      <c r="O311" s="142"/>
    </row>
  </sheetData>
  <mergeCells count="188">
    <mergeCell ref="L33:M38"/>
    <mergeCell ref="D33:E39"/>
    <mergeCell ref="N33:O39"/>
    <mergeCell ref="B40:E50"/>
    <mergeCell ref="G40:J50"/>
    <mergeCell ref="Q51:T51"/>
    <mergeCell ref="B77:E77"/>
    <mergeCell ref="G77:J77"/>
    <mergeCell ref="L77:O77"/>
    <mergeCell ref="Q77:T77"/>
    <mergeCell ref="B59:C64"/>
    <mergeCell ref="L59:M64"/>
    <mergeCell ref="G59:H64"/>
    <mergeCell ref="Q59:R64"/>
    <mergeCell ref="I59:J65"/>
    <mergeCell ref="S59:T65"/>
    <mergeCell ref="Q103:T103"/>
    <mergeCell ref="B129:E129"/>
    <mergeCell ref="G129:J129"/>
    <mergeCell ref="L129:O129"/>
    <mergeCell ref="Q129:T129"/>
    <mergeCell ref="B155:E155"/>
    <mergeCell ref="G155:J155"/>
    <mergeCell ref="L155:O155"/>
    <mergeCell ref="Q155:T155"/>
    <mergeCell ref="Q111:R116"/>
    <mergeCell ref="Q118:T128"/>
    <mergeCell ref="S111:T117"/>
    <mergeCell ref="G118:J128"/>
    <mergeCell ref="L118:O128"/>
    <mergeCell ref="L137:M142"/>
    <mergeCell ref="N137:O143"/>
    <mergeCell ref="Q137:R142"/>
    <mergeCell ref="S137:T143"/>
    <mergeCell ref="Q144:T154"/>
    <mergeCell ref="L144:O154"/>
    <mergeCell ref="B274:E284"/>
    <mergeCell ref="G267:H272"/>
    <mergeCell ref="Q267:R272"/>
    <mergeCell ref="B207:E207"/>
    <mergeCell ref="G207:J207"/>
    <mergeCell ref="L207:O207"/>
    <mergeCell ref="Q207:T207"/>
    <mergeCell ref="B233:E233"/>
    <mergeCell ref="G233:J233"/>
    <mergeCell ref="L233:O233"/>
    <mergeCell ref="Q233:T233"/>
    <mergeCell ref="I267:J273"/>
    <mergeCell ref="S267:T273"/>
    <mergeCell ref="G274:J284"/>
    <mergeCell ref="L274:O284"/>
    <mergeCell ref="Q274:T284"/>
    <mergeCell ref="B222:E232"/>
    <mergeCell ref="B241:C246"/>
    <mergeCell ref="L241:M246"/>
    <mergeCell ref="D241:E247"/>
    <mergeCell ref="N241:O247"/>
    <mergeCell ref="L248:O258"/>
    <mergeCell ref="B267:C272"/>
    <mergeCell ref="L267:M272"/>
    <mergeCell ref="B285:E285"/>
    <mergeCell ref="G285:J285"/>
    <mergeCell ref="L285:O285"/>
    <mergeCell ref="Q285:T285"/>
    <mergeCell ref="B311:E311"/>
    <mergeCell ref="G311:J311"/>
    <mergeCell ref="L311:O311"/>
    <mergeCell ref="B293:C298"/>
    <mergeCell ref="L293:M298"/>
    <mergeCell ref="D293:E299"/>
    <mergeCell ref="N293:O299"/>
    <mergeCell ref="G293:H298"/>
    <mergeCell ref="I293:J299"/>
    <mergeCell ref="B300:E310"/>
    <mergeCell ref="G300:J310"/>
    <mergeCell ref="L300:O310"/>
    <mergeCell ref="Q7:R12"/>
    <mergeCell ref="I7:J13"/>
    <mergeCell ref="S7:T13"/>
    <mergeCell ref="G14:J24"/>
    <mergeCell ref="L14:O24"/>
    <mergeCell ref="Q14:T24"/>
    <mergeCell ref="G92:J102"/>
    <mergeCell ref="L92:O102"/>
    <mergeCell ref="Q92:T102"/>
    <mergeCell ref="I85:J91"/>
    <mergeCell ref="S85:T91"/>
    <mergeCell ref="L85:M90"/>
    <mergeCell ref="N85:O91"/>
    <mergeCell ref="G85:H90"/>
    <mergeCell ref="Q85:R90"/>
    <mergeCell ref="S33:T39"/>
    <mergeCell ref="Q33:R38"/>
    <mergeCell ref="Q40:T50"/>
    <mergeCell ref="Q66:T76"/>
    <mergeCell ref="G25:J25"/>
    <mergeCell ref="L25:O25"/>
    <mergeCell ref="Q25:T25"/>
    <mergeCell ref="G51:J51"/>
    <mergeCell ref="L51:O51"/>
    <mergeCell ref="B7:C12"/>
    <mergeCell ref="L7:M12"/>
    <mergeCell ref="D7:E13"/>
    <mergeCell ref="N7:O13"/>
    <mergeCell ref="B14:E24"/>
    <mergeCell ref="G7:H12"/>
    <mergeCell ref="B111:C116"/>
    <mergeCell ref="L111:M116"/>
    <mergeCell ref="D111:E117"/>
    <mergeCell ref="N111:O117"/>
    <mergeCell ref="I33:J39"/>
    <mergeCell ref="G33:H38"/>
    <mergeCell ref="D59:E65"/>
    <mergeCell ref="N59:O65"/>
    <mergeCell ref="B66:E76"/>
    <mergeCell ref="G66:J76"/>
    <mergeCell ref="L66:O76"/>
    <mergeCell ref="L40:O50"/>
    <mergeCell ref="B103:E103"/>
    <mergeCell ref="G103:J103"/>
    <mergeCell ref="L103:O103"/>
    <mergeCell ref="B25:E25"/>
    <mergeCell ref="B51:E51"/>
    <mergeCell ref="B33:C38"/>
    <mergeCell ref="B215:C220"/>
    <mergeCell ref="L215:M220"/>
    <mergeCell ref="D215:E221"/>
    <mergeCell ref="N215:O221"/>
    <mergeCell ref="B92:E102"/>
    <mergeCell ref="B85:C90"/>
    <mergeCell ref="D85:E91"/>
    <mergeCell ref="B118:E128"/>
    <mergeCell ref="G111:H116"/>
    <mergeCell ref="G163:H168"/>
    <mergeCell ref="I111:J117"/>
    <mergeCell ref="B181:E181"/>
    <mergeCell ref="G181:J181"/>
    <mergeCell ref="B137:C142"/>
    <mergeCell ref="D137:E143"/>
    <mergeCell ref="G144:J154"/>
    <mergeCell ref="B170:E180"/>
    <mergeCell ref="G170:J180"/>
    <mergeCell ref="G137:H142"/>
    <mergeCell ref="I137:J143"/>
    <mergeCell ref="B144:E154"/>
    <mergeCell ref="G189:H194"/>
    <mergeCell ref="B248:E258"/>
    <mergeCell ref="G248:J258"/>
    <mergeCell ref="Q248:T258"/>
    <mergeCell ref="D267:E273"/>
    <mergeCell ref="N267:O273"/>
    <mergeCell ref="S163:T169"/>
    <mergeCell ref="I163:J169"/>
    <mergeCell ref="Q241:R246"/>
    <mergeCell ref="B259:E259"/>
    <mergeCell ref="G259:J259"/>
    <mergeCell ref="L259:O259"/>
    <mergeCell ref="Q259:T259"/>
    <mergeCell ref="L181:O181"/>
    <mergeCell ref="Q181:T181"/>
    <mergeCell ref="B163:C168"/>
    <mergeCell ref="L163:M168"/>
    <mergeCell ref="D163:E169"/>
    <mergeCell ref="N163:O169"/>
    <mergeCell ref="B189:C194"/>
    <mergeCell ref="L189:M194"/>
    <mergeCell ref="D189:E195"/>
    <mergeCell ref="N189:O195"/>
    <mergeCell ref="B196:E206"/>
    <mergeCell ref="G196:J206"/>
    <mergeCell ref="Q189:R194"/>
    <mergeCell ref="Q163:R168"/>
    <mergeCell ref="L196:O206"/>
    <mergeCell ref="I189:J195"/>
    <mergeCell ref="S189:T195"/>
    <mergeCell ref="Q196:T206"/>
    <mergeCell ref="I241:J247"/>
    <mergeCell ref="S241:T247"/>
    <mergeCell ref="G241:H246"/>
    <mergeCell ref="Q215:R220"/>
    <mergeCell ref="I215:J221"/>
    <mergeCell ref="L170:O180"/>
    <mergeCell ref="Q170:T180"/>
    <mergeCell ref="S215:T221"/>
    <mergeCell ref="G222:J232"/>
    <mergeCell ref="L222:O232"/>
    <mergeCell ref="Q222:T232"/>
    <mergeCell ref="G215:H220"/>
  </mergeCells>
  <phoneticPr fontId="14" type="noConversion"/>
  <conditionalFormatting sqref="C4">
    <cfRule type="cellIs" dxfId="2148" priority="540" operator="equal">
      <formula>"橙色"</formula>
    </cfRule>
    <cfRule type="cellIs" dxfId="2147" priority="541" operator="equal">
      <formula>"橙色"</formula>
    </cfRule>
    <cfRule type="cellIs" dxfId="2146" priority="542" operator="equal">
      <formula>"红色"</formula>
    </cfRule>
    <cfRule type="cellIs" dxfId="2145" priority="543" operator="equal">
      <formula>"紫色"</formula>
    </cfRule>
    <cfRule type="cellIs" dxfId="2144" priority="544" operator="equal">
      <formula>"蓝色"</formula>
    </cfRule>
    <cfRule type="cellIs" dxfId="2143" priority="545" operator="equal">
      <formula>"绿色"</formula>
    </cfRule>
    <cfRule type="cellIs" dxfId="2142" priority="546" operator="equal">
      <formula>"黑色"</formula>
    </cfRule>
  </conditionalFormatting>
  <conditionalFormatting sqref="H4">
    <cfRule type="cellIs" dxfId="2141" priority="533" operator="equal">
      <formula>"橙色"</formula>
    </cfRule>
    <cfRule type="cellIs" dxfId="2140" priority="534" operator="equal">
      <formula>"橙色"</formula>
    </cfRule>
    <cfRule type="cellIs" dxfId="2139" priority="535" operator="equal">
      <formula>"红色"</formula>
    </cfRule>
    <cfRule type="cellIs" dxfId="2138" priority="536" operator="equal">
      <formula>"紫色"</formula>
    </cfRule>
    <cfRule type="cellIs" dxfId="2137" priority="537" operator="equal">
      <formula>"蓝色"</formula>
    </cfRule>
    <cfRule type="cellIs" dxfId="2136" priority="538" operator="equal">
      <formula>"绿色"</formula>
    </cfRule>
    <cfRule type="cellIs" dxfId="2135" priority="539" operator="equal">
      <formula>"黑色"</formula>
    </cfRule>
  </conditionalFormatting>
  <conditionalFormatting sqref="M4">
    <cfRule type="cellIs" dxfId="2134" priority="428" operator="equal">
      <formula>"橙色"</formula>
    </cfRule>
    <cfRule type="cellIs" dxfId="2133" priority="429" operator="equal">
      <formula>"橙色"</formula>
    </cfRule>
    <cfRule type="cellIs" dxfId="2132" priority="430" operator="equal">
      <formula>"红色"</formula>
    </cfRule>
    <cfRule type="cellIs" dxfId="2131" priority="431" operator="equal">
      <formula>"紫色"</formula>
    </cfRule>
    <cfRule type="cellIs" dxfId="2130" priority="432" operator="equal">
      <formula>"蓝色"</formula>
    </cfRule>
    <cfRule type="cellIs" dxfId="2129" priority="433" operator="equal">
      <formula>"绿色"</formula>
    </cfRule>
    <cfRule type="cellIs" dxfId="2128" priority="434" operator="equal">
      <formula>"黑色"</formula>
    </cfRule>
  </conditionalFormatting>
  <conditionalFormatting sqref="R4">
    <cfRule type="cellIs" dxfId="2127" priority="421" operator="equal">
      <formula>"橙色"</formula>
    </cfRule>
    <cfRule type="cellIs" dxfId="2126" priority="422" operator="equal">
      <formula>"橙色"</formula>
    </cfRule>
    <cfRule type="cellIs" dxfId="2125" priority="423" operator="equal">
      <formula>"红色"</formula>
    </cfRule>
    <cfRule type="cellIs" dxfId="2124" priority="424" operator="equal">
      <formula>"紫色"</formula>
    </cfRule>
    <cfRule type="cellIs" dxfId="2123" priority="425" operator="equal">
      <formula>"蓝色"</formula>
    </cfRule>
    <cfRule type="cellIs" dxfId="2122" priority="426" operator="equal">
      <formula>"绿色"</formula>
    </cfRule>
    <cfRule type="cellIs" dxfId="2121" priority="427" operator="equal">
      <formula>"黑色"</formula>
    </cfRule>
  </conditionalFormatting>
  <conditionalFormatting sqref="C30">
    <cfRule type="cellIs" dxfId="2120" priority="414" operator="equal">
      <formula>"橙色"</formula>
    </cfRule>
    <cfRule type="cellIs" dxfId="2119" priority="415" operator="equal">
      <formula>"橙色"</formula>
    </cfRule>
    <cfRule type="cellIs" dxfId="2118" priority="416" operator="equal">
      <formula>"红色"</formula>
    </cfRule>
    <cfRule type="cellIs" dxfId="2117" priority="417" operator="equal">
      <formula>"紫色"</formula>
    </cfRule>
    <cfRule type="cellIs" dxfId="2116" priority="418" operator="equal">
      <formula>"蓝色"</formula>
    </cfRule>
    <cfRule type="cellIs" dxfId="2115" priority="419" operator="equal">
      <formula>"绿色"</formula>
    </cfRule>
    <cfRule type="cellIs" dxfId="2114" priority="420" operator="equal">
      <formula>"黑色"</formula>
    </cfRule>
  </conditionalFormatting>
  <conditionalFormatting sqref="H30">
    <cfRule type="cellIs" dxfId="2113" priority="407" operator="equal">
      <formula>"蓝色"</formula>
    </cfRule>
    <cfRule type="cellIs" dxfId="2112" priority="408" operator="equal">
      <formula>"绿色"</formula>
    </cfRule>
    <cfRule type="cellIs" dxfId="2111" priority="409" operator="equal">
      <formula>"橙色"</formula>
    </cfRule>
    <cfRule type="cellIs" dxfId="2110" priority="410" operator="equal">
      <formula>"橙色"</formula>
    </cfRule>
    <cfRule type="cellIs" dxfId="2109" priority="411" operator="equal">
      <formula>"黑色"</formula>
    </cfRule>
    <cfRule type="cellIs" dxfId="2108" priority="412" operator="equal">
      <formula>"紫色"</formula>
    </cfRule>
    <cfRule type="cellIs" dxfId="2107" priority="413" operator="equal">
      <formula>"红色"</formula>
    </cfRule>
  </conditionalFormatting>
  <conditionalFormatting sqref="M30">
    <cfRule type="cellIs" dxfId="2106" priority="400" operator="equal">
      <formula>"橙色"</formula>
    </cfRule>
    <cfRule type="cellIs" dxfId="2105" priority="401" operator="equal">
      <formula>"红色"</formula>
    </cfRule>
    <cfRule type="cellIs" dxfId="2104" priority="402" operator="equal">
      <formula>"黑色"</formula>
    </cfRule>
    <cfRule type="cellIs" dxfId="2103" priority="403" operator="equal">
      <formula>"橙色"</formula>
    </cfRule>
    <cfRule type="cellIs" dxfId="2102" priority="404" operator="equal">
      <formula>"蓝色"</formula>
    </cfRule>
    <cfRule type="cellIs" dxfId="2101" priority="405" operator="equal">
      <formula>"绿色"</formula>
    </cfRule>
    <cfRule type="cellIs" dxfId="2100" priority="406" operator="equal">
      <formula>"紫色"</formula>
    </cfRule>
  </conditionalFormatting>
  <conditionalFormatting sqref="R30">
    <cfRule type="cellIs" dxfId="2099" priority="372" operator="equal">
      <formula>"紫色"</formula>
    </cfRule>
    <cfRule type="cellIs" dxfId="2098" priority="373" operator="equal">
      <formula>"绿色"</formula>
    </cfRule>
    <cfRule type="cellIs" dxfId="2097" priority="374" operator="equal">
      <formula>"红色"</formula>
    </cfRule>
    <cfRule type="cellIs" dxfId="2096" priority="375" operator="equal">
      <formula>"蓝色"</formula>
    </cfRule>
    <cfRule type="cellIs" dxfId="2095" priority="376" operator="equal">
      <formula>"橙色"</formula>
    </cfRule>
    <cfRule type="cellIs" dxfId="2094" priority="377" operator="equal">
      <formula>"黑色"</formula>
    </cfRule>
    <cfRule type="cellIs" dxfId="2093" priority="378" operator="equal">
      <formula>"橙色"</formula>
    </cfRule>
  </conditionalFormatting>
  <conditionalFormatting sqref="C56">
    <cfRule type="cellIs" dxfId="2092" priority="379" operator="equal">
      <formula>"蓝色"</formula>
    </cfRule>
    <cfRule type="cellIs" dxfId="2091" priority="380" operator="equal">
      <formula>"橙色"</formula>
    </cfRule>
    <cfRule type="cellIs" dxfId="2090" priority="382" operator="equal">
      <formula>"橙色"</formula>
    </cfRule>
    <cfRule type="cellIs" dxfId="2089" priority="383" operator="equal">
      <formula>"绿色"</formula>
    </cfRule>
    <cfRule type="cellIs" dxfId="2088" priority="385" operator="equal">
      <formula>"紫色"</formula>
    </cfRule>
    <cfRule type="cellIs" dxfId="2087" priority="387" operator="equal">
      <formula>"红色"</formula>
    </cfRule>
    <cfRule type="cellIs" dxfId="2086" priority="389" operator="equal">
      <formula>"黑色"</formula>
    </cfRule>
  </conditionalFormatting>
  <conditionalFormatting sqref="H56">
    <cfRule type="cellIs" dxfId="2085" priority="381" operator="equal">
      <formula>"蓝色"</formula>
    </cfRule>
    <cfRule type="cellIs" dxfId="2084" priority="384" operator="equal">
      <formula>"绿色"</formula>
    </cfRule>
    <cfRule type="cellIs" dxfId="2083" priority="391" operator="equal">
      <formula>"橙色"</formula>
    </cfRule>
    <cfRule type="cellIs" dxfId="2082" priority="392" operator="equal">
      <formula>"紫色"</formula>
    </cfRule>
    <cfRule type="cellIs" dxfId="2081" priority="396" operator="equal">
      <formula>"黑色"</formula>
    </cfRule>
    <cfRule type="cellIs" dxfId="2080" priority="397" operator="equal">
      <formula>"红色"</formula>
    </cfRule>
    <cfRule type="cellIs" dxfId="2079" priority="399" operator="equal">
      <formula>"橙色"</formula>
    </cfRule>
  </conditionalFormatting>
  <conditionalFormatting sqref="M56">
    <cfRule type="cellIs" dxfId="2078" priority="386" operator="equal">
      <formula>"蓝色"</formula>
    </cfRule>
    <cfRule type="cellIs" dxfId="2077" priority="388" operator="equal">
      <formula>"橙色"</formula>
    </cfRule>
    <cfRule type="cellIs" dxfId="2076" priority="390" operator="equal">
      <formula>"橙色"</formula>
    </cfRule>
    <cfRule type="cellIs" dxfId="2075" priority="393" operator="equal">
      <formula>"绿色"</formula>
    </cfRule>
    <cfRule type="cellIs" dxfId="2074" priority="394" operator="equal">
      <formula>"红色"</formula>
    </cfRule>
    <cfRule type="cellIs" dxfId="2073" priority="395" operator="equal">
      <formula>"黑色"</formula>
    </cfRule>
    <cfRule type="cellIs" dxfId="2072" priority="398" operator="equal">
      <formula>"紫色"</formula>
    </cfRule>
  </conditionalFormatting>
  <conditionalFormatting sqref="R56">
    <cfRule type="cellIs" dxfId="2071" priority="365" operator="equal">
      <formula>"蓝色"</formula>
    </cfRule>
    <cfRule type="cellIs" dxfId="2070" priority="366" operator="equal">
      <formula>"橙色"</formula>
    </cfRule>
    <cfRule type="cellIs" dxfId="2069" priority="367" operator="equal">
      <formula>"橙色"</formula>
    </cfRule>
    <cfRule type="cellIs" dxfId="2068" priority="368" operator="equal">
      <formula>"绿色"</formula>
    </cfRule>
    <cfRule type="cellIs" dxfId="2067" priority="369" operator="equal">
      <formula>"紫色"</formula>
    </cfRule>
    <cfRule type="cellIs" dxfId="2066" priority="370" operator="equal">
      <formula>"红色"</formula>
    </cfRule>
    <cfRule type="cellIs" dxfId="2065" priority="371" operator="equal">
      <formula>"黑色"</formula>
    </cfRule>
  </conditionalFormatting>
  <conditionalFormatting sqref="C82">
    <cfRule type="cellIs" dxfId="2064" priority="358" operator="equal">
      <formula>"紫色"</formula>
    </cfRule>
    <cfRule type="cellIs" dxfId="2063" priority="359" operator="equal">
      <formula>"橙色"</formula>
    </cfRule>
    <cfRule type="cellIs" dxfId="2062" priority="360" operator="equal">
      <formula>"绿色"</formula>
    </cfRule>
    <cfRule type="cellIs" dxfId="2061" priority="361" operator="equal">
      <formula>"橙色"</formula>
    </cfRule>
    <cfRule type="cellIs" dxfId="2060" priority="362" operator="equal">
      <formula>"红色"</formula>
    </cfRule>
    <cfRule type="cellIs" dxfId="2059" priority="363" operator="equal">
      <formula>"蓝色"</formula>
    </cfRule>
    <cfRule type="cellIs" dxfId="2058" priority="364" operator="equal">
      <formula>"黑色"</formula>
    </cfRule>
  </conditionalFormatting>
  <conditionalFormatting sqref="H82">
    <cfRule type="cellIs" dxfId="2057" priority="351" operator="equal">
      <formula>"橙色"</formula>
    </cfRule>
    <cfRule type="cellIs" dxfId="2056" priority="352" operator="equal">
      <formula>"橙色"</formula>
    </cfRule>
    <cfRule type="cellIs" dxfId="2055" priority="353" operator="equal">
      <formula>"红色"</formula>
    </cfRule>
    <cfRule type="cellIs" dxfId="2054" priority="354" operator="equal">
      <formula>"紫色"</formula>
    </cfRule>
    <cfRule type="cellIs" dxfId="2053" priority="355" operator="equal">
      <formula>"蓝色"</formula>
    </cfRule>
    <cfRule type="cellIs" dxfId="2052" priority="356" operator="equal">
      <formula>"绿色"</formula>
    </cfRule>
    <cfRule type="cellIs" dxfId="2051" priority="357" operator="equal">
      <formula>"黑色"</formula>
    </cfRule>
  </conditionalFormatting>
  <conditionalFormatting sqref="M82">
    <cfRule type="cellIs" dxfId="2050" priority="113" operator="equal">
      <formula>"金色"</formula>
    </cfRule>
    <cfRule type="cellIs" dxfId="2049" priority="114" operator="equal">
      <formula>"橙色"</formula>
    </cfRule>
    <cfRule type="cellIs" dxfId="2048" priority="115" operator="equal">
      <formula>"红色"</formula>
    </cfRule>
    <cfRule type="cellIs" dxfId="2047" priority="116" operator="equal">
      <formula>"紫色"</formula>
    </cfRule>
    <cfRule type="cellIs" dxfId="2046" priority="117" operator="equal">
      <formula>"蓝色"</formula>
    </cfRule>
    <cfRule type="cellIs" dxfId="2045" priority="118" operator="equal">
      <formula>"绿色"</formula>
    </cfRule>
    <cfRule type="cellIs" dxfId="2044" priority="119" operator="equal">
      <formula>"黑色"</formula>
    </cfRule>
  </conditionalFormatting>
  <conditionalFormatting sqref="R82">
    <cfRule type="cellIs" dxfId="2043" priority="106" operator="equal">
      <formula>"金色"</formula>
    </cfRule>
    <cfRule type="cellIs" dxfId="2042" priority="107" operator="equal">
      <formula>"橙色"</formula>
    </cfRule>
    <cfRule type="cellIs" dxfId="2041" priority="108" operator="equal">
      <formula>"红色"</formula>
    </cfRule>
    <cfRule type="cellIs" dxfId="2040" priority="109" operator="equal">
      <formula>"紫色"</formula>
    </cfRule>
    <cfRule type="cellIs" dxfId="2039" priority="110" operator="equal">
      <formula>"蓝色"</formula>
    </cfRule>
    <cfRule type="cellIs" dxfId="2038" priority="111" operator="equal">
      <formula>"绿色"</formula>
    </cfRule>
    <cfRule type="cellIs" dxfId="2037" priority="112" operator="equal">
      <formula>"黑色"</formula>
    </cfRule>
  </conditionalFormatting>
  <conditionalFormatting sqref="C108">
    <cfRule type="cellIs" dxfId="2036" priority="120" operator="equal">
      <formula>"金色"</formula>
    </cfRule>
    <cfRule type="cellIs" dxfId="2035" priority="121" operator="equal">
      <formula>"橙色"</formula>
    </cfRule>
    <cfRule type="cellIs" dxfId="2034" priority="122" operator="equal">
      <formula>"红色"</formula>
    </cfRule>
    <cfRule type="cellIs" dxfId="2033" priority="123" operator="equal">
      <formula>"紫色"</formula>
    </cfRule>
    <cfRule type="cellIs" dxfId="2032" priority="124" operator="equal">
      <formula>"蓝色"</formula>
    </cfRule>
    <cfRule type="cellIs" dxfId="2031" priority="125" operator="equal">
      <formula>"绿色"</formula>
    </cfRule>
    <cfRule type="cellIs" dxfId="2030" priority="126" operator="equal">
      <formula>"黑色"</formula>
    </cfRule>
  </conditionalFormatting>
  <conditionalFormatting sqref="H108">
    <cfRule type="cellIs" dxfId="2029" priority="127" operator="equal">
      <formula>"金色"</formula>
    </cfRule>
    <cfRule type="cellIs" dxfId="2028" priority="128" operator="equal">
      <formula>"橙色"</formula>
    </cfRule>
    <cfRule type="cellIs" dxfId="2027" priority="129" operator="equal">
      <formula>"红色"</formula>
    </cfRule>
    <cfRule type="cellIs" dxfId="2026" priority="130" operator="equal">
      <formula>"紫色"</formula>
    </cfRule>
    <cfRule type="cellIs" dxfId="2025" priority="131" operator="equal">
      <formula>"蓝色"</formula>
    </cfRule>
    <cfRule type="cellIs" dxfId="2024" priority="132" operator="equal">
      <formula>"绿色"</formula>
    </cfRule>
    <cfRule type="cellIs" dxfId="2023" priority="133" operator="equal">
      <formula>"黑色"</formula>
    </cfRule>
  </conditionalFormatting>
  <conditionalFormatting sqref="M108">
    <cfRule type="cellIs" dxfId="2022" priority="232" operator="equal">
      <formula>"橙色"</formula>
    </cfRule>
    <cfRule type="cellIs" dxfId="2021" priority="233" operator="equal">
      <formula>"橙色"</formula>
    </cfRule>
    <cfRule type="cellIs" dxfId="2020" priority="234" operator="equal">
      <formula>"红色"</formula>
    </cfRule>
    <cfRule type="cellIs" dxfId="2019" priority="235" operator="equal">
      <formula>"紫色"</formula>
    </cfRule>
    <cfRule type="cellIs" dxfId="2018" priority="236" operator="equal">
      <formula>"蓝色"</formula>
    </cfRule>
    <cfRule type="cellIs" dxfId="2017" priority="237" operator="equal">
      <formula>"绿色"</formula>
    </cfRule>
    <cfRule type="cellIs" dxfId="2016" priority="238" operator="equal">
      <formula>"黑色"</formula>
    </cfRule>
  </conditionalFormatting>
  <conditionalFormatting sqref="R108">
    <cfRule type="cellIs" dxfId="2015" priority="134" operator="equal">
      <formula>"金色"</formula>
    </cfRule>
    <cfRule type="cellIs" dxfId="2014" priority="135" operator="equal">
      <formula>"橙色"</formula>
    </cfRule>
    <cfRule type="cellIs" dxfId="2013" priority="136" operator="equal">
      <formula>"红色"</formula>
    </cfRule>
    <cfRule type="cellIs" dxfId="2012" priority="137" operator="equal">
      <formula>"紫色"</formula>
    </cfRule>
    <cfRule type="cellIs" dxfId="2011" priority="138" operator="equal">
      <formula>"蓝色"</formula>
    </cfRule>
    <cfRule type="cellIs" dxfId="2010" priority="139" operator="equal">
      <formula>"绿色"</formula>
    </cfRule>
    <cfRule type="cellIs" dxfId="2009" priority="140" operator="equal">
      <formula>"黑色"</formula>
    </cfRule>
  </conditionalFormatting>
  <conditionalFormatting sqref="C134">
    <cfRule type="cellIs" dxfId="2008" priority="309" operator="equal">
      <formula>"橙色"</formula>
    </cfRule>
    <cfRule type="cellIs" dxfId="2007" priority="310" operator="equal">
      <formula>"橙色"</formula>
    </cfRule>
    <cfRule type="cellIs" dxfId="2006" priority="311" operator="equal">
      <formula>"红色"</formula>
    </cfRule>
    <cfRule type="cellIs" dxfId="2005" priority="312" operator="equal">
      <formula>"紫色"</formula>
    </cfRule>
    <cfRule type="cellIs" dxfId="2004" priority="313" operator="equal">
      <formula>"蓝色"</formula>
    </cfRule>
    <cfRule type="cellIs" dxfId="2003" priority="314" operator="equal">
      <formula>"绿色"</formula>
    </cfRule>
    <cfRule type="cellIs" dxfId="2002" priority="315" operator="equal">
      <formula>"黑色"</formula>
    </cfRule>
  </conditionalFormatting>
  <conditionalFormatting sqref="H134">
    <cfRule type="cellIs" dxfId="2001" priority="295" operator="equal">
      <formula>"橙色"</formula>
    </cfRule>
    <cfRule type="cellIs" dxfId="2000" priority="296" operator="equal">
      <formula>"橙色"</formula>
    </cfRule>
    <cfRule type="cellIs" dxfId="1999" priority="297" operator="equal">
      <formula>"红色"</formula>
    </cfRule>
    <cfRule type="cellIs" dxfId="1998" priority="298" operator="equal">
      <formula>"紫色"</formula>
    </cfRule>
    <cfRule type="cellIs" dxfId="1997" priority="299" operator="equal">
      <formula>"蓝色"</formula>
    </cfRule>
    <cfRule type="cellIs" dxfId="1996" priority="300" operator="equal">
      <formula>"绿色"</formula>
    </cfRule>
    <cfRule type="cellIs" dxfId="1995" priority="301" operator="equal">
      <formula>"黑色"</formula>
    </cfRule>
  </conditionalFormatting>
  <conditionalFormatting sqref="M134">
    <cfRule type="cellIs" dxfId="1994" priority="288" operator="equal">
      <formula>"橙色"</formula>
    </cfRule>
    <cfRule type="cellIs" dxfId="1993" priority="289" operator="equal">
      <formula>"橙色"</formula>
    </cfRule>
    <cfRule type="cellIs" dxfId="1992" priority="290" operator="equal">
      <formula>"红色"</formula>
    </cfRule>
    <cfRule type="cellIs" dxfId="1991" priority="291" operator="equal">
      <formula>"紫色"</formula>
    </cfRule>
    <cfRule type="cellIs" dxfId="1990" priority="292" operator="equal">
      <formula>"蓝色"</formula>
    </cfRule>
    <cfRule type="cellIs" dxfId="1989" priority="293" operator="equal">
      <formula>"绿色"</formula>
    </cfRule>
    <cfRule type="cellIs" dxfId="1988" priority="294" operator="equal">
      <formula>"黑色"</formula>
    </cfRule>
  </conditionalFormatting>
  <conditionalFormatting sqref="R134">
    <cfRule type="cellIs" dxfId="1987" priority="281" operator="equal">
      <formula>"橙色"</formula>
    </cfRule>
    <cfRule type="cellIs" dxfId="1986" priority="282" operator="equal">
      <formula>"橙色"</formula>
    </cfRule>
    <cfRule type="cellIs" dxfId="1985" priority="283" operator="equal">
      <formula>"红色"</formula>
    </cfRule>
    <cfRule type="cellIs" dxfId="1984" priority="284" operator="equal">
      <formula>"紫色"</formula>
    </cfRule>
    <cfRule type="cellIs" dxfId="1983" priority="285" operator="equal">
      <formula>"蓝色"</formula>
    </cfRule>
    <cfRule type="cellIs" dxfId="1982" priority="286" operator="equal">
      <formula>"绿色"</formula>
    </cfRule>
    <cfRule type="cellIs" dxfId="1981" priority="287" operator="equal">
      <formula>"黑色"</formula>
    </cfRule>
  </conditionalFormatting>
  <conditionalFormatting sqref="C160">
    <cfRule type="cellIs" dxfId="1980" priority="267" operator="equal">
      <formula>"橙色"</formula>
    </cfRule>
    <cfRule type="cellIs" dxfId="1979" priority="268" operator="equal">
      <formula>"橙色"</formula>
    </cfRule>
    <cfRule type="cellIs" dxfId="1978" priority="269" operator="equal">
      <formula>"红色"</formula>
    </cfRule>
    <cfRule type="cellIs" dxfId="1977" priority="270" operator="equal">
      <formula>"紫色"</formula>
    </cfRule>
    <cfRule type="cellIs" dxfId="1976" priority="271" operator="equal">
      <formula>"蓝色"</formula>
    </cfRule>
    <cfRule type="cellIs" dxfId="1975" priority="272" operator="equal">
      <formula>"绿色"</formula>
    </cfRule>
    <cfRule type="cellIs" dxfId="1974" priority="273" operator="equal">
      <formula>"黑色"</formula>
    </cfRule>
  </conditionalFormatting>
  <conditionalFormatting sqref="H160">
    <cfRule type="cellIs" dxfId="1973" priority="253" operator="equal">
      <formula>"橙色"</formula>
    </cfRule>
    <cfRule type="cellIs" dxfId="1972" priority="254" operator="equal">
      <formula>"橙色"</formula>
    </cfRule>
    <cfRule type="cellIs" dxfId="1971" priority="255" operator="equal">
      <formula>"红色"</formula>
    </cfRule>
    <cfRule type="cellIs" dxfId="1970" priority="256" operator="equal">
      <formula>"紫色"</formula>
    </cfRule>
    <cfRule type="cellIs" dxfId="1969" priority="257" operator="equal">
      <formula>"蓝色"</formula>
    </cfRule>
    <cfRule type="cellIs" dxfId="1968" priority="258" operator="equal">
      <formula>"绿色"</formula>
    </cfRule>
    <cfRule type="cellIs" dxfId="1967" priority="259" operator="equal">
      <formula>"黑色"</formula>
    </cfRule>
  </conditionalFormatting>
  <conditionalFormatting sqref="M160">
    <cfRule type="cellIs" dxfId="1966" priority="246" operator="equal">
      <formula>"橙色"</formula>
    </cfRule>
    <cfRule type="cellIs" dxfId="1965" priority="247" operator="equal">
      <formula>"橙色"</formula>
    </cfRule>
    <cfRule type="cellIs" dxfId="1964" priority="248" operator="equal">
      <formula>"红色"</formula>
    </cfRule>
    <cfRule type="cellIs" dxfId="1963" priority="249" operator="equal">
      <formula>"紫色"</formula>
    </cfRule>
    <cfRule type="cellIs" dxfId="1962" priority="250" operator="equal">
      <formula>"蓝色"</formula>
    </cfRule>
    <cfRule type="cellIs" dxfId="1961" priority="251" operator="equal">
      <formula>"绿色"</formula>
    </cfRule>
    <cfRule type="cellIs" dxfId="1960" priority="252" operator="equal">
      <formula>"黑色"</formula>
    </cfRule>
  </conditionalFormatting>
  <conditionalFormatting sqref="R160">
    <cfRule type="cellIs" dxfId="1959" priority="239" operator="equal">
      <formula>"橙色"</formula>
    </cfRule>
    <cfRule type="cellIs" dxfId="1958" priority="240" operator="equal">
      <formula>"橙色"</formula>
    </cfRule>
    <cfRule type="cellIs" dxfId="1957" priority="241" operator="equal">
      <formula>"红色"</formula>
    </cfRule>
    <cfRule type="cellIs" dxfId="1956" priority="242" operator="equal">
      <formula>"紫色"</formula>
    </cfRule>
    <cfRule type="cellIs" dxfId="1955" priority="243" operator="equal">
      <formula>"蓝色"</formula>
    </cfRule>
    <cfRule type="cellIs" dxfId="1954" priority="244" operator="equal">
      <formula>"绿色"</formula>
    </cfRule>
    <cfRule type="cellIs" dxfId="1953" priority="245" operator="equal">
      <formula>"黑色"</formula>
    </cfRule>
  </conditionalFormatting>
  <conditionalFormatting sqref="C186">
    <cfRule type="cellIs" dxfId="1952" priority="218" operator="equal">
      <formula>"橙色"</formula>
    </cfRule>
    <cfRule type="cellIs" dxfId="1951" priority="219" operator="equal">
      <formula>"橙色"</formula>
    </cfRule>
    <cfRule type="cellIs" dxfId="1950" priority="220" operator="equal">
      <formula>"红色"</formula>
    </cfRule>
    <cfRule type="cellIs" dxfId="1949" priority="221" operator="equal">
      <formula>"紫色"</formula>
    </cfRule>
    <cfRule type="cellIs" dxfId="1948" priority="222" operator="equal">
      <formula>"蓝色"</formula>
    </cfRule>
    <cfRule type="cellIs" dxfId="1947" priority="223" operator="equal">
      <formula>"绿色"</formula>
    </cfRule>
    <cfRule type="cellIs" dxfId="1946" priority="224" operator="equal">
      <formula>"黑色"</formula>
    </cfRule>
  </conditionalFormatting>
  <conditionalFormatting sqref="H186">
    <cfRule type="cellIs" dxfId="1945" priority="211" operator="equal">
      <formula>"橙色"</formula>
    </cfRule>
    <cfRule type="cellIs" dxfId="1944" priority="212" operator="equal">
      <formula>"橙色"</formula>
    </cfRule>
    <cfRule type="cellIs" dxfId="1943" priority="213" operator="equal">
      <formula>"红色"</formula>
    </cfRule>
    <cfRule type="cellIs" dxfId="1942" priority="214" operator="equal">
      <formula>"紫色"</formula>
    </cfRule>
    <cfRule type="cellIs" dxfId="1941" priority="215" operator="equal">
      <formula>"蓝色"</formula>
    </cfRule>
    <cfRule type="cellIs" dxfId="1940" priority="216" operator="equal">
      <formula>"绿色"</formula>
    </cfRule>
    <cfRule type="cellIs" dxfId="1939" priority="217" operator="equal">
      <formula>"黑色"</formula>
    </cfRule>
  </conditionalFormatting>
  <conditionalFormatting sqref="M186">
    <cfRule type="cellIs" dxfId="1938" priority="99" operator="equal">
      <formula>"金色"</formula>
    </cfRule>
    <cfRule type="cellIs" dxfId="1937" priority="100" operator="equal">
      <formula>"橙色"</formula>
    </cfRule>
    <cfRule type="cellIs" dxfId="1936" priority="101" operator="equal">
      <formula>"红色"</formula>
    </cfRule>
    <cfRule type="cellIs" dxfId="1935" priority="102" operator="equal">
      <formula>"紫色"</formula>
    </cfRule>
    <cfRule type="cellIs" dxfId="1934" priority="103" operator="equal">
      <formula>"蓝色"</formula>
    </cfRule>
    <cfRule type="cellIs" dxfId="1933" priority="104" operator="equal">
      <formula>"绿色"</formula>
    </cfRule>
    <cfRule type="cellIs" dxfId="1932" priority="105" operator="equal">
      <formula>"黑色"</formula>
    </cfRule>
  </conditionalFormatting>
  <conditionalFormatting sqref="R186">
    <cfRule type="cellIs" dxfId="1931" priority="155" operator="equal">
      <formula>"橙色"</formula>
    </cfRule>
    <cfRule type="cellIs" dxfId="1930" priority="156" operator="equal">
      <formula>"橙色"</formula>
    </cfRule>
    <cfRule type="cellIs" dxfId="1929" priority="157" operator="equal">
      <formula>"红色"</formula>
    </cfRule>
    <cfRule type="cellIs" dxfId="1928" priority="158" operator="equal">
      <formula>"紫色"</formula>
    </cfRule>
    <cfRule type="cellIs" dxfId="1927" priority="159" operator="equal">
      <formula>"蓝色"</formula>
    </cfRule>
    <cfRule type="cellIs" dxfId="1926" priority="160" operator="equal">
      <formula>"绿色"</formula>
    </cfRule>
    <cfRule type="cellIs" dxfId="1925" priority="161" operator="equal">
      <formula>"黑色"</formula>
    </cfRule>
  </conditionalFormatting>
  <conditionalFormatting sqref="C212">
    <cfRule type="cellIs" dxfId="1924" priority="141" operator="equal">
      <formula>"金色"</formula>
    </cfRule>
    <cfRule type="cellIs" dxfId="1923" priority="142" operator="equal">
      <formula>"橙色"</formula>
    </cfRule>
    <cfRule type="cellIs" dxfId="1922" priority="143" operator="equal">
      <formula>"红色"</formula>
    </cfRule>
    <cfRule type="cellIs" dxfId="1921" priority="144" operator="equal">
      <formula>"紫色"</formula>
    </cfRule>
    <cfRule type="cellIs" dxfId="1920" priority="145" operator="equal">
      <formula>"蓝色"</formula>
    </cfRule>
    <cfRule type="cellIs" dxfId="1919" priority="146" operator="equal">
      <formula>"绿色"</formula>
    </cfRule>
    <cfRule type="cellIs" dxfId="1918" priority="147" operator="equal">
      <formula>"黑色"</formula>
    </cfRule>
  </conditionalFormatting>
  <conditionalFormatting sqref="H212">
    <cfRule type="cellIs" dxfId="1917" priority="92" operator="equal">
      <formula>"金色"</formula>
    </cfRule>
    <cfRule type="cellIs" dxfId="1916" priority="93" operator="equal">
      <formula>"橙色"</formula>
    </cfRule>
    <cfRule type="cellIs" dxfId="1915" priority="94" operator="equal">
      <formula>"红色"</formula>
    </cfRule>
    <cfRule type="cellIs" dxfId="1914" priority="95" operator="equal">
      <formula>"紫色"</formula>
    </cfRule>
    <cfRule type="cellIs" dxfId="1913" priority="96" operator="equal">
      <formula>"蓝色"</formula>
    </cfRule>
    <cfRule type="cellIs" dxfId="1912" priority="97" operator="equal">
      <formula>"绿色"</formula>
    </cfRule>
    <cfRule type="cellIs" dxfId="1911" priority="98" operator="equal">
      <formula>"黑色"</formula>
    </cfRule>
  </conditionalFormatting>
  <conditionalFormatting sqref="M212">
    <cfRule type="cellIs" dxfId="1910" priority="85" operator="equal">
      <formula>"橙色"</formula>
    </cfRule>
    <cfRule type="cellIs" dxfId="1909" priority="86" operator="equal">
      <formula>"橙色"</formula>
    </cfRule>
    <cfRule type="cellIs" dxfId="1908" priority="87" operator="equal">
      <formula>"红色"</formula>
    </cfRule>
    <cfRule type="cellIs" dxfId="1907" priority="88" operator="equal">
      <formula>"紫色"</formula>
    </cfRule>
    <cfRule type="cellIs" dxfId="1906" priority="89" operator="equal">
      <formula>"蓝色"</formula>
    </cfRule>
    <cfRule type="cellIs" dxfId="1905" priority="90" operator="equal">
      <formula>"绿色"</formula>
    </cfRule>
    <cfRule type="cellIs" dxfId="1904" priority="91" operator="equal">
      <formula>"黑色"</formula>
    </cfRule>
  </conditionalFormatting>
  <conditionalFormatting sqref="R212">
    <cfRule type="cellIs" dxfId="1903" priority="78" operator="equal">
      <formula>"橙色"</formula>
    </cfRule>
    <cfRule type="cellIs" dxfId="1902" priority="79" operator="equal">
      <formula>"橙色"</formula>
    </cfRule>
    <cfRule type="cellIs" dxfId="1901" priority="80" operator="equal">
      <formula>"红色"</formula>
    </cfRule>
    <cfRule type="cellIs" dxfId="1900" priority="81" operator="equal">
      <formula>"紫色"</formula>
    </cfRule>
    <cfRule type="cellIs" dxfId="1899" priority="82" operator="equal">
      <formula>"蓝色"</formula>
    </cfRule>
    <cfRule type="cellIs" dxfId="1898" priority="83" operator="equal">
      <formula>"绿色"</formula>
    </cfRule>
    <cfRule type="cellIs" dxfId="1897" priority="84" operator="equal">
      <formula>"黑色"</formula>
    </cfRule>
  </conditionalFormatting>
  <conditionalFormatting sqref="C238">
    <cfRule type="cellIs" dxfId="1896" priority="71" operator="equal">
      <formula>"橙色"</formula>
    </cfRule>
    <cfRule type="cellIs" dxfId="1895" priority="72" operator="equal">
      <formula>"橙色"</formula>
    </cfRule>
    <cfRule type="cellIs" dxfId="1894" priority="73" operator="equal">
      <formula>"红色"</formula>
    </cfRule>
    <cfRule type="cellIs" dxfId="1893" priority="74" operator="equal">
      <formula>"紫色"</formula>
    </cfRule>
    <cfRule type="cellIs" dxfId="1892" priority="75" operator="equal">
      <formula>"蓝色"</formula>
    </cfRule>
    <cfRule type="cellIs" dxfId="1891" priority="76" operator="equal">
      <formula>"绿色"</formula>
    </cfRule>
    <cfRule type="cellIs" dxfId="1890" priority="77" operator="equal">
      <formula>"黑色"</formula>
    </cfRule>
  </conditionalFormatting>
  <conditionalFormatting sqref="H238">
    <cfRule type="cellIs" dxfId="1889" priority="64" operator="equal">
      <formula>"橙色"</formula>
    </cfRule>
    <cfRule type="cellIs" dxfId="1888" priority="65" operator="equal">
      <formula>"橙色"</formula>
    </cfRule>
    <cfRule type="cellIs" dxfId="1887" priority="66" operator="equal">
      <formula>"红色"</formula>
    </cfRule>
    <cfRule type="cellIs" dxfId="1886" priority="67" operator="equal">
      <formula>"紫色"</formula>
    </cfRule>
    <cfRule type="cellIs" dxfId="1885" priority="68" operator="equal">
      <formula>"蓝色"</formula>
    </cfRule>
    <cfRule type="cellIs" dxfId="1884" priority="69" operator="equal">
      <formula>"绿色"</formula>
    </cfRule>
    <cfRule type="cellIs" dxfId="1883" priority="70" operator="equal">
      <formula>"黑色"</formula>
    </cfRule>
  </conditionalFormatting>
  <conditionalFormatting sqref="M238">
    <cfRule type="cellIs" dxfId="1882" priority="57" operator="equal">
      <formula>"橙色"</formula>
    </cfRule>
    <cfRule type="cellIs" dxfId="1881" priority="58" operator="equal">
      <formula>"橙色"</formula>
    </cfRule>
    <cfRule type="cellIs" dxfId="1880" priority="59" operator="equal">
      <formula>"红色"</formula>
    </cfRule>
    <cfRule type="cellIs" dxfId="1879" priority="60" operator="equal">
      <formula>"紫色"</formula>
    </cfRule>
    <cfRule type="cellIs" dxfId="1878" priority="61" operator="equal">
      <formula>"蓝色"</formula>
    </cfRule>
    <cfRule type="cellIs" dxfId="1877" priority="62" operator="equal">
      <formula>"绿色"</formula>
    </cfRule>
    <cfRule type="cellIs" dxfId="1876" priority="63" operator="equal">
      <formula>"黑色"</formula>
    </cfRule>
  </conditionalFormatting>
  <conditionalFormatting sqref="R238">
    <cfRule type="cellIs" dxfId="1875" priority="56" operator="equal">
      <formula>"黑色"</formula>
    </cfRule>
    <cfRule type="cellIs" dxfId="1874" priority="55" operator="equal">
      <formula>"绿色"</formula>
    </cfRule>
    <cfRule type="cellIs" dxfId="1873" priority="54" operator="equal">
      <formula>"蓝色"</formula>
    </cfRule>
    <cfRule type="cellIs" dxfId="1872" priority="53" operator="equal">
      <formula>"紫色"</formula>
    </cfRule>
    <cfRule type="cellIs" dxfId="1871" priority="52" operator="equal">
      <formula>"红色"</formula>
    </cfRule>
    <cfRule type="cellIs" dxfId="1870" priority="51" operator="equal">
      <formula>"橙色"</formula>
    </cfRule>
    <cfRule type="cellIs" dxfId="1869" priority="50" operator="equal">
      <formula>"橙色"</formula>
    </cfRule>
  </conditionalFormatting>
  <conditionalFormatting sqref="C264">
    <cfRule type="cellIs" dxfId="1868" priority="49" operator="equal">
      <formula>"黑色"</formula>
    </cfRule>
    <cfRule type="cellIs" dxfId="1867" priority="48" operator="equal">
      <formula>"绿色"</formula>
    </cfRule>
    <cfRule type="cellIs" dxfId="1866" priority="47" operator="equal">
      <formula>"蓝色"</formula>
    </cfRule>
    <cfRule type="cellIs" dxfId="1865" priority="46" operator="equal">
      <formula>"紫色"</formula>
    </cfRule>
    <cfRule type="cellIs" dxfId="1864" priority="45" operator="equal">
      <formula>"红色"</formula>
    </cfRule>
    <cfRule type="cellIs" dxfId="1863" priority="44" operator="equal">
      <formula>"橙色"</formula>
    </cfRule>
    <cfRule type="cellIs" dxfId="1862" priority="43" operator="equal">
      <formula>"金色"</formula>
    </cfRule>
  </conditionalFormatting>
  <conditionalFormatting sqref="H264">
    <cfRule type="cellIs" dxfId="1861" priority="42" operator="equal">
      <formula>"黑色"</formula>
    </cfRule>
    <cfRule type="cellIs" dxfId="1860" priority="41" operator="equal">
      <formula>"绿色"</formula>
    </cfRule>
    <cfRule type="cellIs" dxfId="1859" priority="40" operator="equal">
      <formula>"蓝色"</formula>
    </cfRule>
    <cfRule type="cellIs" dxfId="1858" priority="39" operator="equal">
      <formula>"紫色"</formula>
    </cfRule>
    <cfRule type="cellIs" dxfId="1857" priority="38" operator="equal">
      <formula>"红色"</formula>
    </cfRule>
    <cfRule type="cellIs" dxfId="1856" priority="37" operator="equal">
      <formula>"橙色"</formula>
    </cfRule>
    <cfRule type="cellIs" dxfId="1855" priority="36" operator="equal">
      <formula>"橙色"</formula>
    </cfRule>
  </conditionalFormatting>
  <conditionalFormatting sqref="M264">
    <cfRule type="cellIs" dxfId="1854" priority="35" operator="equal">
      <formula>"黑色"</formula>
    </cfRule>
    <cfRule type="cellIs" dxfId="1853" priority="34" operator="equal">
      <formula>"绿色"</formula>
    </cfRule>
    <cfRule type="cellIs" dxfId="1852" priority="33" operator="equal">
      <formula>"蓝色"</formula>
    </cfRule>
    <cfRule type="cellIs" dxfId="1851" priority="32" operator="equal">
      <formula>"紫色"</formula>
    </cfRule>
    <cfRule type="cellIs" dxfId="1850" priority="31" operator="equal">
      <formula>"红色"</formula>
    </cfRule>
    <cfRule type="cellIs" dxfId="1849" priority="30" operator="equal">
      <formula>"橙色"</formula>
    </cfRule>
    <cfRule type="cellIs" dxfId="1848" priority="29" operator="equal">
      <formula>"橙色"</formula>
    </cfRule>
  </conditionalFormatting>
  <conditionalFormatting sqref="R264">
    <cfRule type="cellIs" dxfId="1847" priority="28" operator="equal">
      <formula>"红色"</formula>
    </cfRule>
    <cfRule type="cellIs" dxfId="1846" priority="27" operator="equal">
      <formula>"紫色"</formula>
    </cfRule>
    <cfRule type="cellIs" dxfId="1845" priority="26" operator="equal">
      <formula>"黑色"</formula>
    </cfRule>
    <cfRule type="cellIs" dxfId="1844" priority="25" operator="equal">
      <formula>"橙色"</formula>
    </cfRule>
    <cfRule type="cellIs" dxfId="1843" priority="24" operator="equal">
      <formula>"橙色"</formula>
    </cfRule>
    <cfRule type="cellIs" dxfId="1842" priority="23" operator="equal">
      <formula>"绿色"</formula>
    </cfRule>
    <cfRule type="cellIs" dxfId="1841" priority="22" operator="equal">
      <formula>"蓝色"</formula>
    </cfRule>
  </conditionalFormatting>
  <conditionalFormatting sqref="C290">
    <cfRule type="cellIs" dxfId="1840" priority="21" operator="equal">
      <formula>"黑色"</formula>
    </cfRule>
    <cfRule type="cellIs" dxfId="1839" priority="20" operator="equal">
      <formula>"绿色"</formula>
    </cfRule>
    <cfRule type="cellIs" dxfId="1838" priority="19" operator="equal">
      <formula>"蓝色"</formula>
    </cfRule>
    <cfRule type="cellIs" dxfId="1837" priority="18" operator="equal">
      <formula>"紫色"</formula>
    </cfRule>
    <cfRule type="cellIs" dxfId="1836" priority="17" operator="equal">
      <formula>"红色"</formula>
    </cfRule>
    <cfRule type="cellIs" dxfId="1835" priority="16" operator="equal">
      <formula>"橙色"</formula>
    </cfRule>
    <cfRule type="cellIs" dxfId="1834" priority="15" operator="equal">
      <formula>"橙色"</formula>
    </cfRule>
  </conditionalFormatting>
  <conditionalFormatting sqref="H290">
    <cfRule type="cellIs" dxfId="1833" priority="14" operator="equal">
      <formula>"黑色"</formula>
    </cfRule>
    <cfRule type="cellIs" dxfId="1832" priority="13" operator="equal">
      <formula>"绿色"</formula>
    </cfRule>
    <cfRule type="cellIs" dxfId="1831" priority="12" operator="equal">
      <formula>"蓝色"</formula>
    </cfRule>
    <cfRule type="cellIs" dxfId="1830" priority="11" operator="equal">
      <formula>"紫色"</formula>
    </cfRule>
    <cfRule type="cellIs" dxfId="1829" priority="10" operator="equal">
      <formula>"红色"</formula>
    </cfRule>
    <cfRule type="cellIs" dxfId="1828" priority="9" operator="equal">
      <formula>"橙色"</formula>
    </cfRule>
    <cfRule type="cellIs" dxfId="1827" priority="8" operator="equal">
      <formula>"橙色"</formula>
    </cfRule>
  </conditionalFormatting>
  <conditionalFormatting sqref="M290">
    <cfRule type="cellIs" dxfId="1826" priority="7" operator="equal">
      <formula>"黑色"</formula>
    </cfRule>
    <cfRule type="cellIs" dxfId="1825" priority="6" operator="equal">
      <formula>"绿色"</formula>
    </cfRule>
    <cfRule type="cellIs" dxfId="1824" priority="5" operator="equal">
      <formula>"蓝色"</formula>
    </cfRule>
    <cfRule type="cellIs" dxfId="1823" priority="4" operator="equal">
      <formula>"紫色"</formula>
    </cfRule>
    <cfRule type="cellIs" dxfId="1822" priority="3" operator="equal">
      <formula>"红色"</formula>
    </cfRule>
    <cfRule type="cellIs" dxfId="1821" priority="2" operator="equal">
      <formula>"橙色"</formula>
    </cfRule>
    <cfRule type="cellIs" dxfId="1820"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O262 T262 E288 J288 O288" xr:uid="{00000000-0002-0000-02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O263 T263 E289 J289 O289" xr:uid="{00000000-0002-0000-0200-000001000000}">
      <formula1>"0,150,300,450,600,750,900"</formula1>
    </dataValidation>
  </dataValidations>
  <pageMargins left="0.75" right="0.75" top="1" bottom="1" header="0.5" footer="0.5"/>
  <pageSetup paperSize="9"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205"/>
  <sheetViews>
    <sheetView topLeftCell="A175" workbookViewId="0">
      <selection activeCell="D187" sqref="D187:E193"/>
    </sheetView>
  </sheetViews>
  <sheetFormatPr defaultColWidth="8.875" defaultRowHeight="12" customHeight="1"/>
  <cols>
    <col min="1" max="16384" width="8.875" style="1"/>
  </cols>
  <sheetData>
    <row r="2" spans="2:20" ht="12" customHeight="1">
      <c r="B2" s="2" t="s">
        <v>343</v>
      </c>
      <c r="C2" s="16" t="s">
        <v>73</v>
      </c>
      <c r="D2" s="4" t="s">
        <v>344</v>
      </c>
      <c r="E2" s="48" t="s">
        <v>3</v>
      </c>
      <c r="F2" s="67"/>
      <c r="G2" s="2" t="s">
        <v>343</v>
      </c>
      <c r="H2" s="16" t="s">
        <v>53</v>
      </c>
      <c r="I2" s="4" t="s">
        <v>344</v>
      </c>
      <c r="J2" s="48" t="s">
        <v>3</v>
      </c>
      <c r="K2" s="67"/>
      <c r="L2" s="2" t="s">
        <v>343</v>
      </c>
      <c r="M2" s="16" t="s">
        <v>82</v>
      </c>
      <c r="N2" s="4" t="s">
        <v>344</v>
      </c>
      <c r="O2" s="48" t="s">
        <v>3</v>
      </c>
      <c r="P2" s="67"/>
      <c r="Q2" s="2" t="s">
        <v>343</v>
      </c>
      <c r="R2" s="16" t="s">
        <v>63</v>
      </c>
      <c r="S2" s="4" t="s">
        <v>344</v>
      </c>
      <c r="T2" s="48" t="s">
        <v>3</v>
      </c>
    </row>
    <row r="3" spans="2:20" ht="12" customHeight="1">
      <c r="B3" s="6" t="s">
        <v>345</v>
      </c>
      <c r="C3" s="7" t="str">
        <f>LOOKUP(E3,{0,150,300,450,600,750,900;"0","1","2","3","4","5","6"})</f>
        <v>1</v>
      </c>
      <c r="D3" s="8" t="s">
        <v>346</v>
      </c>
      <c r="E3" s="9">
        <v>150</v>
      </c>
      <c r="F3" s="67"/>
      <c r="G3" s="6" t="s">
        <v>345</v>
      </c>
      <c r="H3" s="7" t="str">
        <f>LOOKUP(J3,{0,150,300,450,600,750,900;"0","1","2","3","4","5","6"})</f>
        <v>0</v>
      </c>
      <c r="I3" s="8" t="s">
        <v>346</v>
      </c>
      <c r="J3" s="9">
        <v>0</v>
      </c>
      <c r="K3" s="67"/>
      <c r="L3" s="6" t="s">
        <v>345</v>
      </c>
      <c r="M3" s="7" t="str">
        <f>LOOKUP(O3,{0,150,300,450,600,750,900;"0","1","2","3","4","5","6"})</f>
        <v>0</v>
      </c>
      <c r="N3" s="8" t="s">
        <v>346</v>
      </c>
      <c r="O3" s="9">
        <v>0</v>
      </c>
      <c r="P3" s="67"/>
      <c r="Q3" s="6" t="s">
        <v>345</v>
      </c>
      <c r="R3" s="7" t="str">
        <f>LOOKUP(T3,{0,150,300,450,600,750,900;"0","1","2","3","4","5","6"})</f>
        <v>0</v>
      </c>
      <c r="S3" s="8" t="s">
        <v>346</v>
      </c>
      <c r="T3" s="9">
        <v>0</v>
      </c>
    </row>
    <row r="4" spans="2:20" ht="12" customHeight="1">
      <c r="B4" s="6" t="s">
        <v>347</v>
      </c>
      <c r="C4" s="7" t="str">
        <f>LOOKUP(C5,{0,201,401,601,901,1201,1501;"黑色","绿色","蓝色","紫色","红色","橙色","金色"})</f>
        <v>绿色</v>
      </c>
      <c r="D4" s="8" t="s">
        <v>348</v>
      </c>
      <c r="E4" s="10">
        <v>5</v>
      </c>
      <c r="F4" s="67"/>
      <c r="G4" s="6" t="s">
        <v>347</v>
      </c>
      <c r="H4" s="7" t="str">
        <f>LOOKUP(H5,{0,201,401,601,901,1201,1501;"黑色","绿色","蓝色","紫色","红色","橙色","金色"})</f>
        <v>绿色</v>
      </c>
      <c r="I4" s="8" t="s">
        <v>348</v>
      </c>
      <c r="J4" s="10">
        <v>4</v>
      </c>
      <c r="K4" s="67"/>
      <c r="L4" s="6" t="s">
        <v>347</v>
      </c>
      <c r="M4" s="7" t="str">
        <f>LOOKUP(M5,{0,201,401,601,901,1201,1501;"黑色","绿色","蓝色","紫色","红色","橙色","金色"})</f>
        <v>绿色</v>
      </c>
      <c r="N4" s="8" t="s">
        <v>348</v>
      </c>
      <c r="O4" s="10">
        <v>4</v>
      </c>
      <c r="P4" s="67"/>
      <c r="Q4" s="6" t="s">
        <v>347</v>
      </c>
      <c r="R4" s="7" t="str">
        <f>LOOKUP(R5,{0,201,401,601,901,1201,1501;"黑色","绿色","蓝色","紫色","红色","橙色","金色"})</f>
        <v>绿色</v>
      </c>
      <c r="S4" s="8" t="s">
        <v>348</v>
      </c>
      <c r="T4" s="10">
        <v>4</v>
      </c>
    </row>
    <row r="5" spans="2:20" ht="12" customHeight="1">
      <c r="B5" s="6" t="s">
        <v>349</v>
      </c>
      <c r="C5" s="7">
        <f>C13+E3</f>
        <v>350</v>
      </c>
      <c r="D5" s="8" t="s">
        <v>350</v>
      </c>
      <c r="E5" s="10">
        <v>14</v>
      </c>
      <c r="F5" s="67"/>
      <c r="G5" s="6" t="s">
        <v>349</v>
      </c>
      <c r="H5" s="7">
        <f>H13+J3</f>
        <v>300</v>
      </c>
      <c r="I5" s="8" t="s">
        <v>350</v>
      </c>
      <c r="J5" s="10">
        <v>6</v>
      </c>
      <c r="K5" s="67"/>
      <c r="L5" s="6" t="s">
        <v>349</v>
      </c>
      <c r="M5" s="7">
        <f>M13+O3</f>
        <v>400</v>
      </c>
      <c r="N5" s="8" t="s">
        <v>350</v>
      </c>
      <c r="O5" s="10">
        <v>6</v>
      </c>
      <c r="P5" s="67"/>
      <c r="Q5" s="6" t="s">
        <v>349</v>
      </c>
      <c r="R5" s="7">
        <f>R13+T3</f>
        <v>300</v>
      </c>
      <c r="S5" s="8" t="s">
        <v>350</v>
      </c>
      <c r="T5" s="10">
        <v>6</v>
      </c>
    </row>
    <row r="6" spans="2:20" ht="12" customHeight="1">
      <c r="B6" s="11" t="s">
        <v>351</v>
      </c>
      <c r="C6" s="12">
        <f>C5*20</f>
        <v>7000</v>
      </c>
      <c r="D6" s="13" t="s">
        <v>352</v>
      </c>
      <c r="E6" s="14">
        <f>C5</f>
        <v>350</v>
      </c>
      <c r="F6" s="67"/>
      <c r="G6" s="11" t="s">
        <v>351</v>
      </c>
      <c r="H6" s="12">
        <f>H5*20</f>
        <v>6000</v>
      </c>
      <c r="I6" s="13" t="s">
        <v>352</v>
      </c>
      <c r="J6" s="14">
        <f>H5</f>
        <v>300</v>
      </c>
      <c r="K6" s="67"/>
      <c r="L6" s="11" t="s">
        <v>351</v>
      </c>
      <c r="M6" s="12">
        <f>M5*20</f>
        <v>8000</v>
      </c>
      <c r="N6" s="13" t="s">
        <v>352</v>
      </c>
      <c r="O6" s="14">
        <f>M5</f>
        <v>400</v>
      </c>
      <c r="P6" s="67"/>
      <c r="Q6" s="11" t="s">
        <v>351</v>
      </c>
      <c r="R6" s="12">
        <f>R5*20</f>
        <v>6000</v>
      </c>
      <c r="S6" s="13" t="s">
        <v>352</v>
      </c>
      <c r="T6" s="14">
        <f>R5</f>
        <v>300</v>
      </c>
    </row>
    <row r="7" spans="2:20" ht="12" customHeight="1">
      <c r="B7" s="126" t="s">
        <v>590</v>
      </c>
      <c r="C7" s="127"/>
      <c r="D7" s="130" t="s">
        <v>591</v>
      </c>
      <c r="E7" s="131"/>
      <c r="F7" s="67"/>
      <c r="G7" s="126" t="s">
        <v>592</v>
      </c>
      <c r="H7" s="127"/>
      <c r="I7" s="130" t="s">
        <v>593</v>
      </c>
      <c r="J7" s="131"/>
      <c r="K7" s="67"/>
      <c r="L7" s="126" t="s">
        <v>594</v>
      </c>
      <c r="M7" s="127"/>
      <c r="N7" s="130" t="s">
        <v>595</v>
      </c>
      <c r="O7" s="131"/>
      <c r="P7" s="67"/>
      <c r="Q7" s="126" t="s">
        <v>596</v>
      </c>
      <c r="R7" s="127"/>
      <c r="S7" s="130" t="s">
        <v>597</v>
      </c>
      <c r="T7" s="131"/>
    </row>
    <row r="8" spans="2:20" ht="12" customHeight="1">
      <c r="B8" s="126"/>
      <c r="C8" s="127"/>
      <c r="D8" s="130"/>
      <c r="E8" s="131"/>
      <c r="F8" s="67"/>
      <c r="G8" s="126"/>
      <c r="H8" s="127"/>
      <c r="I8" s="130"/>
      <c r="J8" s="131"/>
      <c r="K8" s="67"/>
      <c r="L8" s="126"/>
      <c r="M8" s="127"/>
      <c r="N8" s="130"/>
      <c r="O8" s="131"/>
      <c r="P8" s="67"/>
      <c r="Q8" s="126"/>
      <c r="R8" s="127"/>
      <c r="S8" s="130"/>
      <c r="T8" s="131"/>
    </row>
    <row r="9" spans="2:20" ht="12" customHeight="1">
      <c r="B9" s="126"/>
      <c r="C9" s="127"/>
      <c r="D9" s="130"/>
      <c r="E9" s="131"/>
      <c r="F9" s="67"/>
      <c r="G9" s="126"/>
      <c r="H9" s="127"/>
      <c r="I9" s="130"/>
      <c r="J9" s="131"/>
      <c r="K9" s="67"/>
      <c r="L9" s="126"/>
      <c r="M9" s="127"/>
      <c r="N9" s="130"/>
      <c r="O9" s="131"/>
      <c r="P9" s="67"/>
      <c r="Q9" s="126"/>
      <c r="R9" s="127"/>
      <c r="S9" s="130"/>
      <c r="T9" s="131"/>
    </row>
    <row r="10" spans="2:20" ht="12" customHeight="1">
      <c r="B10" s="126"/>
      <c r="C10" s="127"/>
      <c r="D10" s="130"/>
      <c r="E10" s="131"/>
      <c r="F10" s="67"/>
      <c r="G10" s="126"/>
      <c r="H10" s="127"/>
      <c r="I10" s="130"/>
      <c r="J10" s="131"/>
      <c r="K10" s="67"/>
      <c r="L10" s="126"/>
      <c r="M10" s="127"/>
      <c r="N10" s="130"/>
      <c r="O10" s="131"/>
      <c r="P10" s="67"/>
      <c r="Q10" s="126"/>
      <c r="R10" s="127"/>
      <c r="S10" s="130"/>
      <c r="T10" s="131"/>
    </row>
    <row r="11" spans="2:20" ht="12" customHeight="1">
      <c r="B11" s="126"/>
      <c r="C11" s="127"/>
      <c r="D11" s="130"/>
      <c r="E11" s="131"/>
      <c r="F11" s="67"/>
      <c r="G11" s="126"/>
      <c r="H11" s="127"/>
      <c r="I11" s="130"/>
      <c r="J11" s="131"/>
      <c r="K11" s="67"/>
      <c r="L11" s="126"/>
      <c r="M11" s="127"/>
      <c r="N11" s="130"/>
      <c r="O11" s="131"/>
      <c r="P11" s="67"/>
      <c r="Q11" s="126"/>
      <c r="R11" s="127"/>
      <c r="S11" s="130"/>
      <c r="T11" s="131"/>
    </row>
    <row r="12" spans="2:20" ht="12" customHeight="1">
      <c r="B12" s="128"/>
      <c r="C12" s="129"/>
      <c r="D12" s="130"/>
      <c r="E12" s="131"/>
      <c r="F12" s="67"/>
      <c r="G12" s="128"/>
      <c r="H12" s="129"/>
      <c r="I12" s="130"/>
      <c r="J12" s="131"/>
      <c r="K12" s="67"/>
      <c r="L12" s="128"/>
      <c r="M12" s="129"/>
      <c r="N12" s="130"/>
      <c r="O12" s="131"/>
      <c r="P12" s="67"/>
      <c r="Q12" s="128"/>
      <c r="R12" s="129"/>
      <c r="S12" s="130"/>
      <c r="T12" s="131"/>
    </row>
    <row r="13" spans="2:20" ht="12" customHeight="1">
      <c r="B13" s="11" t="s">
        <v>361</v>
      </c>
      <c r="C13" s="15">
        <v>200</v>
      </c>
      <c r="D13" s="132"/>
      <c r="E13" s="133"/>
      <c r="F13" s="67"/>
      <c r="G13" s="11" t="s">
        <v>361</v>
      </c>
      <c r="H13" s="15">
        <v>300</v>
      </c>
      <c r="I13" s="132"/>
      <c r="J13" s="133"/>
      <c r="K13" s="67"/>
      <c r="L13" s="11" t="s">
        <v>361</v>
      </c>
      <c r="M13" s="15">
        <v>400</v>
      </c>
      <c r="N13" s="132"/>
      <c r="O13" s="133"/>
      <c r="P13" s="67"/>
      <c r="Q13" s="11" t="s">
        <v>361</v>
      </c>
      <c r="R13" s="15">
        <v>300</v>
      </c>
      <c r="S13" s="132"/>
      <c r="T13" s="133"/>
    </row>
    <row r="14" spans="2:20" ht="12" customHeight="1">
      <c r="B14" s="134" t="s">
        <v>598</v>
      </c>
      <c r="C14" s="135"/>
      <c r="D14" s="135"/>
      <c r="E14" s="136"/>
      <c r="F14" s="67"/>
      <c r="G14" s="134" t="s">
        <v>599</v>
      </c>
      <c r="H14" s="135"/>
      <c r="I14" s="135"/>
      <c r="J14" s="136"/>
      <c r="K14" s="67"/>
      <c r="L14" s="134" t="s">
        <v>600</v>
      </c>
      <c r="M14" s="135"/>
      <c r="N14" s="135"/>
      <c r="O14" s="136"/>
      <c r="P14" s="67"/>
      <c r="Q14" s="134" t="s">
        <v>601</v>
      </c>
      <c r="R14" s="135"/>
      <c r="S14" s="135"/>
      <c r="T14" s="136"/>
    </row>
    <row r="15" spans="2:20" ht="12" customHeight="1">
      <c r="B15" s="137"/>
      <c r="C15" s="138"/>
      <c r="D15" s="138"/>
      <c r="E15" s="139"/>
      <c r="F15" s="67"/>
      <c r="G15" s="137"/>
      <c r="H15" s="138"/>
      <c r="I15" s="138"/>
      <c r="J15" s="139"/>
      <c r="K15" s="67"/>
      <c r="L15" s="137"/>
      <c r="M15" s="138"/>
      <c r="N15" s="138"/>
      <c r="O15" s="139"/>
      <c r="P15" s="67"/>
      <c r="Q15" s="137"/>
      <c r="R15" s="138"/>
      <c r="S15" s="138"/>
      <c r="T15" s="139"/>
    </row>
    <row r="16" spans="2:20" ht="12" customHeight="1">
      <c r="B16" s="137"/>
      <c r="C16" s="138"/>
      <c r="D16" s="138"/>
      <c r="E16" s="139"/>
      <c r="F16" s="67"/>
      <c r="G16" s="137"/>
      <c r="H16" s="138"/>
      <c r="I16" s="138"/>
      <c r="J16" s="139"/>
      <c r="K16" s="67"/>
      <c r="L16" s="137"/>
      <c r="M16" s="138"/>
      <c r="N16" s="138"/>
      <c r="O16" s="139"/>
      <c r="P16" s="67"/>
      <c r="Q16" s="137"/>
      <c r="R16" s="138"/>
      <c r="S16" s="138"/>
      <c r="T16" s="139"/>
    </row>
    <row r="17" spans="2:20" ht="12" customHeight="1">
      <c r="B17" s="137"/>
      <c r="C17" s="138"/>
      <c r="D17" s="138"/>
      <c r="E17" s="139"/>
      <c r="F17" s="67"/>
      <c r="G17" s="137"/>
      <c r="H17" s="138"/>
      <c r="I17" s="138"/>
      <c r="J17" s="139"/>
      <c r="K17" s="67"/>
      <c r="L17" s="137"/>
      <c r="M17" s="138"/>
      <c r="N17" s="138"/>
      <c r="O17" s="139"/>
      <c r="P17" s="67"/>
      <c r="Q17" s="137"/>
      <c r="R17" s="138"/>
      <c r="S17" s="138"/>
      <c r="T17" s="139"/>
    </row>
    <row r="18" spans="2:20" ht="12" customHeight="1">
      <c r="B18" s="137"/>
      <c r="C18" s="138"/>
      <c r="D18" s="138"/>
      <c r="E18" s="139"/>
      <c r="F18" s="67"/>
      <c r="G18" s="137"/>
      <c r="H18" s="138"/>
      <c r="I18" s="138"/>
      <c r="J18" s="139"/>
      <c r="K18" s="67"/>
      <c r="L18" s="137"/>
      <c r="M18" s="138"/>
      <c r="N18" s="138"/>
      <c r="O18" s="139"/>
      <c r="P18" s="67"/>
      <c r="Q18" s="137"/>
      <c r="R18" s="138"/>
      <c r="S18" s="138"/>
      <c r="T18" s="139"/>
    </row>
    <row r="19" spans="2:20" ht="12" customHeight="1">
      <c r="B19" s="137"/>
      <c r="C19" s="138"/>
      <c r="D19" s="138"/>
      <c r="E19" s="139"/>
      <c r="F19" s="67"/>
      <c r="G19" s="137"/>
      <c r="H19" s="138"/>
      <c r="I19" s="138"/>
      <c r="J19" s="139"/>
      <c r="K19" s="67"/>
      <c r="L19" s="137"/>
      <c r="M19" s="138"/>
      <c r="N19" s="138"/>
      <c r="O19" s="139"/>
      <c r="P19" s="67"/>
      <c r="Q19" s="137"/>
      <c r="R19" s="138"/>
      <c r="S19" s="138"/>
      <c r="T19" s="139"/>
    </row>
    <row r="20" spans="2:20" ht="12" customHeight="1">
      <c r="B20" s="137"/>
      <c r="C20" s="138"/>
      <c r="D20" s="138"/>
      <c r="E20" s="139"/>
      <c r="F20" s="67"/>
      <c r="G20" s="137"/>
      <c r="H20" s="138"/>
      <c r="I20" s="138"/>
      <c r="J20" s="139"/>
      <c r="K20" s="67"/>
      <c r="L20" s="137"/>
      <c r="M20" s="138"/>
      <c r="N20" s="138"/>
      <c r="O20" s="139"/>
      <c r="P20" s="67"/>
      <c r="Q20" s="137"/>
      <c r="R20" s="138"/>
      <c r="S20" s="138"/>
      <c r="T20" s="139"/>
    </row>
    <row r="21" spans="2:20" ht="12" customHeight="1">
      <c r="B21" s="137"/>
      <c r="C21" s="138"/>
      <c r="D21" s="138"/>
      <c r="E21" s="139"/>
      <c r="F21" s="67"/>
      <c r="G21" s="137"/>
      <c r="H21" s="138"/>
      <c r="I21" s="138"/>
      <c r="J21" s="139"/>
      <c r="K21" s="67"/>
      <c r="L21" s="137"/>
      <c r="M21" s="138"/>
      <c r="N21" s="138"/>
      <c r="O21" s="139"/>
      <c r="P21" s="67"/>
      <c r="Q21" s="137"/>
      <c r="R21" s="138"/>
      <c r="S21" s="138"/>
      <c r="T21" s="139"/>
    </row>
    <row r="22" spans="2:20" ht="12" customHeight="1">
      <c r="B22" s="137"/>
      <c r="C22" s="138"/>
      <c r="D22" s="138"/>
      <c r="E22" s="139"/>
      <c r="F22" s="67"/>
      <c r="G22" s="137"/>
      <c r="H22" s="138"/>
      <c r="I22" s="138"/>
      <c r="J22" s="139"/>
      <c r="K22" s="67"/>
      <c r="L22" s="137"/>
      <c r="M22" s="138"/>
      <c r="N22" s="138"/>
      <c r="O22" s="139"/>
      <c r="P22" s="67"/>
      <c r="Q22" s="137"/>
      <c r="R22" s="138"/>
      <c r="S22" s="138"/>
      <c r="T22" s="139"/>
    </row>
    <row r="23" spans="2:20" ht="12" customHeight="1">
      <c r="B23" s="137"/>
      <c r="C23" s="138"/>
      <c r="D23" s="138"/>
      <c r="E23" s="139"/>
      <c r="F23" s="67"/>
      <c r="G23" s="137"/>
      <c r="H23" s="138"/>
      <c r="I23" s="138"/>
      <c r="J23" s="139"/>
      <c r="K23" s="67"/>
      <c r="L23" s="137"/>
      <c r="M23" s="138"/>
      <c r="N23" s="138"/>
      <c r="O23" s="139"/>
      <c r="P23" s="67"/>
      <c r="Q23" s="137"/>
      <c r="R23" s="138"/>
      <c r="S23" s="138"/>
      <c r="T23" s="139"/>
    </row>
    <row r="24" spans="2:20" ht="12" customHeight="1">
      <c r="B24" s="137"/>
      <c r="C24" s="138"/>
      <c r="D24" s="138"/>
      <c r="E24" s="139"/>
      <c r="F24" s="67"/>
      <c r="G24" s="137"/>
      <c r="H24" s="138"/>
      <c r="I24" s="138"/>
      <c r="J24" s="139"/>
      <c r="K24" s="67"/>
      <c r="L24" s="137"/>
      <c r="M24" s="138"/>
      <c r="N24" s="138"/>
      <c r="O24" s="139"/>
      <c r="P24" s="67"/>
      <c r="Q24" s="137"/>
      <c r="R24" s="138"/>
      <c r="S24" s="138"/>
      <c r="T24" s="139"/>
    </row>
    <row r="25" spans="2:20" ht="12" customHeight="1">
      <c r="B25" s="140" t="s">
        <v>365</v>
      </c>
      <c r="C25" s="141"/>
      <c r="D25" s="141"/>
      <c r="E25" s="142"/>
      <c r="F25" s="67"/>
      <c r="G25" s="140" t="s">
        <v>602</v>
      </c>
      <c r="H25" s="141"/>
      <c r="I25" s="141"/>
      <c r="J25" s="142"/>
      <c r="K25" s="67"/>
      <c r="L25" s="140" t="s">
        <v>602</v>
      </c>
      <c r="M25" s="141"/>
      <c r="N25" s="141"/>
      <c r="O25" s="142"/>
      <c r="P25" s="67"/>
      <c r="Q25" s="140" t="s">
        <v>602</v>
      </c>
      <c r="R25" s="141"/>
      <c r="S25" s="141"/>
      <c r="T25" s="142"/>
    </row>
    <row r="28" spans="2:20" ht="12" customHeight="1">
      <c r="B28" s="2" t="s">
        <v>343</v>
      </c>
      <c r="C28" s="16" t="s">
        <v>135</v>
      </c>
      <c r="D28" s="4" t="s">
        <v>344</v>
      </c>
      <c r="E28" s="48" t="s">
        <v>3</v>
      </c>
      <c r="F28" s="67"/>
      <c r="G28" s="2" t="s">
        <v>343</v>
      </c>
      <c r="H28" s="16" t="s">
        <v>109</v>
      </c>
      <c r="I28" s="4" t="s">
        <v>344</v>
      </c>
      <c r="J28" s="48" t="s">
        <v>3</v>
      </c>
      <c r="K28" s="67"/>
      <c r="L28" s="2" t="s">
        <v>343</v>
      </c>
      <c r="M28" s="16" t="s">
        <v>143</v>
      </c>
      <c r="N28" s="4" t="s">
        <v>344</v>
      </c>
      <c r="O28" s="48" t="s">
        <v>3</v>
      </c>
      <c r="P28" s="67"/>
      <c r="Q28" s="2" t="s">
        <v>343</v>
      </c>
      <c r="R28" s="16" t="s">
        <v>165</v>
      </c>
      <c r="S28" s="4" t="s">
        <v>344</v>
      </c>
      <c r="T28" s="48" t="s">
        <v>3</v>
      </c>
    </row>
    <row r="29" spans="2:20" ht="12" customHeight="1">
      <c r="B29" s="6" t="s">
        <v>345</v>
      </c>
      <c r="C29" s="7" t="str">
        <f>LOOKUP(E29,{0,150,300,450,600,750,900;"0","1","2","3","4","5","6"})</f>
        <v>1</v>
      </c>
      <c r="D29" s="8" t="s">
        <v>346</v>
      </c>
      <c r="E29" s="9">
        <v>150</v>
      </c>
      <c r="F29" s="67"/>
      <c r="G29" s="6" t="s">
        <v>345</v>
      </c>
      <c r="H29" s="7" t="str">
        <f>LOOKUP(J29,{0,150,300,450,600,750,900;"0","1","2","3","4","5","6"})</f>
        <v>1</v>
      </c>
      <c r="I29" s="8" t="s">
        <v>346</v>
      </c>
      <c r="J29" s="9">
        <v>150</v>
      </c>
      <c r="K29" s="67"/>
      <c r="L29" s="6" t="s">
        <v>345</v>
      </c>
      <c r="M29" s="7" t="str">
        <f>LOOKUP(O29,{0,150,300,450,600,750,900;"0","1","2","3","4","5","6"})</f>
        <v>2</v>
      </c>
      <c r="N29" s="8" t="s">
        <v>346</v>
      </c>
      <c r="O29" s="9">
        <v>300</v>
      </c>
      <c r="P29" s="67"/>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70">
        <v>3</v>
      </c>
      <c r="F30" s="67"/>
      <c r="G30" s="6" t="s">
        <v>347</v>
      </c>
      <c r="H30" s="7" t="str">
        <f>LOOKUP(H31,{0,201,401,601,901,1201,1501;"黑色","绿色","蓝色","紫色","红色","橙色","金色"})</f>
        <v>蓝色</v>
      </c>
      <c r="I30" s="8" t="s">
        <v>348</v>
      </c>
      <c r="J30" s="10">
        <v>5</v>
      </c>
      <c r="K30" s="67"/>
      <c r="L30" s="6" t="s">
        <v>347</v>
      </c>
      <c r="M30" s="7" t="str">
        <f>LOOKUP(M31,{0,201,401,601,901,1201,1501;"黑色","绿色","蓝色","紫色","红色","橙色","金色"})</f>
        <v>紫色</v>
      </c>
      <c r="N30" s="8" t="s">
        <v>348</v>
      </c>
      <c r="O30" s="10">
        <v>2</v>
      </c>
      <c r="P30" s="67"/>
      <c r="Q30" s="6" t="s">
        <v>347</v>
      </c>
      <c r="R30" s="7" t="str">
        <f>LOOKUP(R31,{0,201,401,601,901,1201,1501;"黑色","绿色","蓝色","紫色","红色","橙色","金色"})</f>
        <v>红色</v>
      </c>
      <c r="S30" s="8" t="s">
        <v>348</v>
      </c>
      <c r="T30" s="10">
        <v>5</v>
      </c>
    </row>
    <row r="31" spans="2:20" ht="12" customHeight="1">
      <c r="B31" s="6" t="s">
        <v>349</v>
      </c>
      <c r="C31" s="7">
        <f>C39+E29</f>
        <v>650</v>
      </c>
      <c r="D31" s="8" t="s">
        <v>350</v>
      </c>
      <c r="E31" s="70">
        <v>18</v>
      </c>
      <c r="F31" s="67"/>
      <c r="G31" s="6" t="s">
        <v>349</v>
      </c>
      <c r="H31" s="7">
        <f>H39+J29</f>
        <v>450</v>
      </c>
      <c r="I31" s="8" t="s">
        <v>350</v>
      </c>
      <c r="J31" s="10">
        <v>14</v>
      </c>
      <c r="K31" s="67"/>
      <c r="L31" s="6" t="s">
        <v>349</v>
      </c>
      <c r="M31" s="7">
        <f>M39+O29</f>
        <v>700</v>
      </c>
      <c r="N31" s="8" t="s">
        <v>350</v>
      </c>
      <c r="O31" s="10">
        <v>16</v>
      </c>
      <c r="P31" s="67"/>
      <c r="Q31" s="6" t="s">
        <v>349</v>
      </c>
      <c r="R31" s="7">
        <f>R39+T29</f>
        <v>950</v>
      </c>
      <c r="S31" s="8" t="s">
        <v>350</v>
      </c>
      <c r="T31" s="10">
        <v>14</v>
      </c>
    </row>
    <row r="32" spans="2:20" ht="12" customHeight="1">
      <c r="B32" s="11" t="s">
        <v>351</v>
      </c>
      <c r="C32" s="12">
        <f>C31*20</f>
        <v>13000</v>
      </c>
      <c r="D32" s="13" t="s">
        <v>352</v>
      </c>
      <c r="E32" s="14">
        <f>C31</f>
        <v>650</v>
      </c>
      <c r="F32" s="67"/>
      <c r="G32" s="11" t="s">
        <v>351</v>
      </c>
      <c r="H32" s="12">
        <f>H31*20</f>
        <v>9000</v>
      </c>
      <c r="I32" s="13" t="s">
        <v>352</v>
      </c>
      <c r="J32" s="14">
        <f>H31</f>
        <v>450</v>
      </c>
      <c r="K32" s="67"/>
      <c r="L32" s="11" t="s">
        <v>351</v>
      </c>
      <c r="M32" s="12">
        <f>M31*20</f>
        <v>14000</v>
      </c>
      <c r="N32" s="13" t="s">
        <v>352</v>
      </c>
      <c r="O32" s="14">
        <f>M31</f>
        <v>700</v>
      </c>
      <c r="P32" s="67"/>
      <c r="Q32" s="11" t="s">
        <v>351</v>
      </c>
      <c r="R32" s="12">
        <f>R31*20</f>
        <v>19000</v>
      </c>
      <c r="S32" s="13" t="s">
        <v>352</v>
      </c>
      <c r="T32" s="14">
        <f>R31</f>
        <v>950</v>
      </c>
    </row>
    <row r="33" spans="2:20" ht="12" customHeight="1">
      <c r="B33" s="126" t="s">
        <v>603</v>
      </c>
      <c r="C33" s="127"/>
      <c r="D33" s="130" t="s">
        <v>604</v>
      </c>
      <c r="E33" s="131"/>
      <c r="F33" s="67"/>
      <c r="G33" s="126" t="s">
        <v>605</v>
      </c>
      <c r="H33" s="127"/>
      <c r="I33" s="130" t="s">
        <v>606</v>
      </c>
      <c r="J33" s="131"/>
      <c r="K33" s="67"/>
      <c r="L33" s="126" t="s">
        <v>607</v>
      </c>
      <c r="M33" s="127"/>
      <c r="N33" s="130" t="s">
        <v>608</v>
      </c>
      <c r="O33" s="131"/>
      <c r="P33" s="67"/>
      <c r="Q33" s="126" t="s">
        <v>609</v>
      </c>
      <c r="R33" s="127"/>
      <c r="S33" s="130" t="s">
        <v>610</v>
      </c>
      <c r="T33" s="131"/>
    </row>
    <row r="34" spans="2:20" ht="12" customHeight="1">
      <c r="B34" s="126"/>
      <c r="C34" s="127"/>
      <c r="D34" s="130"/>
      <c r="E34" s="131"/>
      <c r="F34" s="67"/>
      <c r="G34" s="126"/>
      <c r="H34" s="127"/>
      <c r="I34" s="130"/>
      <c r="J34" s="131"/>
      <c r="K34" s="67"/>
      <c r="L34" s="126"/>
      <c r="M34" s="127"/>
      <c r="N34" s="130"/>
      <c r="O34" s="131"/>
      <c r="P34" s="67"/>
      <c r="Q34" s="126"/>
      <c r="R34" s="127"/>
      <c r="S34" s="130"/>
      <c r="T34" s="131"/>
    </row>
    <row r="35" spans="2:20" ht="12" customHeight="1">
      <c r="B35" s="126"/>
      <c r="C35" s="127"/>
      <c r="D35" s="130"/>
      <c r="E35" s="131"/>
      <c r="F35" s="67"/>
      <c r="G35" s="126"/>
      <c r="H35" s="127"/>
      <c r="I35" s="130"/>
      <c r="J35" s="131"/>
      <c r="K35" s="67"/>
      <c r="L35" s="126"/>
      <c r="M35" s="127"/>
      <c r="N35" s="130"/>
      <c r="O35" s="131"/>
      <c r="P35" s="67"/>
      <c r="Q35" s="126"/>
      <c r="R35" s="127"/>
      <c r="S35" s="130"/>
      <c r="T35" s="131"/>
    </row>
    <row r="36" spans="2:20" ht="12" customHeight="1">
      <c r="B36" s="126"/>
      <c r="C36" s="127"/>
      <c r="D36" s="130"/>
      <c r="E36" s="131"/>
      <c r="F36" s="67"/>
      <c r="G36" s="126"/>
      <c r="H36" s="127"/>
      <c r="I36" s="130"/>
      <c r="J36" s="131"/>
      <c r="K36" s="67"/>
      <c r="L36" s="126"/>
      <c r="M36" s="127"/>
      <c r="N36" s="130"/>
      <c r="O36" s="131"/>
      <c r="P36" s="67"/>
      <c r="Q36" s="126"/>
      <c r="R36" s="127"/>
      <c r="S36" s="130"/>
      <c r="T36" s="131"/>
    </row>
    <row r="37" spans="2:20" ht="12" customHeight="1">
      <c r="B37" s="126"/>
      <c r="C37" s="127"/>
      <c r="D37" s="130"/>
      <c r="E37" s="131"/>
      <c r="F37" s="67"/>
      <c r="G37" s="126"/>
      <c r="H37" s="127"/>
      <c r="I37" s="130"/>
      <c r="J37" s="131"/>
      <c r="K37" s="67"/>
      <c r="L37" s="126"/>
      <c r="M37" s="127"/>
      <c r="N37" s="130"/>
      <c r="O37" s="131"/>
      <c r="P37" s="67"/>
      <c r="Q37" s="126"/>
      <c r="R37" s="127"/>
      <c r="S37" s="130"/>
      <c r="T37" s="131"/>
    </row>
    <row r="38" spans="2:20" ht="12" customHeight="1">
      <c r="B38" s="128"/>
      <c r="C38" s="129"/>
      <c r="D38" s="130"/>
      <c r="E38" s="131"/>
      <c r="F38" s="67"/>
      <c r="G38" s="128"/>
      <c r="H38" s="129"/>
      <c r="I38" s="130"/>
      <c r="J38" s="131"/>
      <c r="K38" s="67"/>
      <c r="L38" s="128"/>
      <c r="M38" s="129"/>
      <c r="N38" s="130"/>
      <c r="O38" s="131"/>
      <c r="P38" s="67"/>
      <c r="Q38" s="128"/>
      <c r="R38" s="129"/>
      <c r="S38" s="130"/>
      <c r="T38" s="131"/>
    </row>
    <row r="39" spans="2:20" ht="12" customHeight="1">
      <c r="B39" s="11" t="s">
        <v>361</v>
      </c>
      <c r="C39" s="15">
        <v>500</v>
      </c>
      <c r="D39" s="132"/>
      <c r="E39" s="133"/>
      <c r="F39" s="67"/>
      <c r="G39" s="11" t="s">
        <v>361</v>
      </c>
      <c r="H39" s="71">
        <v>300</v>
      </c>
      <c r="I39" s="132"/>
      <c r="J39" s="133"/>
      <c r="K39" s="67"/>
      <c r="L39" s="11" t="s">
        <v>361</v>
      </c>
      <c r="M39" s="15">
        <v>400</v>
      </c>
      <c r="N39" s="132"/>
      <c r="O39" s="133"/>
      <c r="P39" s="67"/>
      <c r="Q39" s="11" t="s">
        <v>361</v>
      </c>
      <c r="R39" s="15">
        <v>800</v>
      </c>
      <c r="S39" s="132"/>
      <c r="T39" s="133"/>
    </row>
    <row r="40" spans="2:20" ht="12" customHeight="1">
      <c r="B40" s="134" t="s">
        <v>611</v>
      </c>
      <c r="C40" s="135"/>
      <c r="D40" s="135"/>
      <c r="E40" s="136"/>
      <c r="F40" s="67"/>
      <c r="G40" s="134" t="s">
        <v>612</v>
      </c>
      <c r="H40" s="135"/>
      <c r="I40" s="135"/>
      <c r="J40" s="136"/>
      <c r="K40" s="67"/>
      <c r="L40" s="134" t="s">
        <v>613</v>
      </c>
      <c r="M40" s="135"/>
      <c r="N40" s="135"/>
      <c r="O40" s="136"/>
      <c r="P40" s="67"/>
      <c r="Q40" s="134"/>
      <c r="R40" s="135"/>
      <c r="S40" s="135"/>
      <c r="T40" s="136"/>
    </row>
    <row r="41" spans="2:20" ht="12" customHeight="1">
      <c r="B41" s="137"/>
      <c r="C41" s="138"/>
      <c r="D41" s="138"/>
      <c r="E41" s="139"/>
      <c r="F41" s="67"/>
      <c r="G41" s="137"/>
      <c r="H41" s="138"/>
      <c r="I41" s="138"/>
      <c r="J41" s="139"/>
      <c r="K41" s="67"/>
      <c r="L41" s="137"/>
      <c r="M41" s="138"/>
      <c r="N41" s="138"/>
      <c r="O41" s="139"/>
      <c r="P41" s="67"/>
      <c r="Q41" s="137"/>
      <c r="R41" s="138"/>
      <c r="S41" s="138"/>
      <c r="T41" s="139"/>
    </row>
    <row r="42" spans="2:20" ht="12" customHeight="1">
      <c r="B42" s="137"/>
      <c r="C42" s="138"/>
      <c r="D42" s="138"/>
      <c r="E42" s="139"/>
      <c r="F42" s="67"/>
      <c r="G42" s="137"/>
      <c r="H42" s="138"/>
      <c r="I42" s="138"/>
      <c r="J42" s="139"/>
      <c r="K42" s="67"/>
      <c r="L42" s="137"/>
      <c r="M42" s="138"/>
      <c r="N42" s="138"/>
      <c r="O42" s="139"/>
      <c r="P42" s="67"/>
      <c r="Q42" s="137"/>
      <c r="R42" s="138"/>
      <c r="S42" s="138"/>
      <c r="T42" s="139"/>
    </row>
    <row r="43" spans="2:20" ht="12" customHeight="1">
      <c r="B43" s="137"/>
      <c r="C43" s="138"/>
      <c r="D43" s="138"/>
      <c r="E43" s="139"/>
      <c r="F43" s="67"/>
      <c r="G43" s="137"/>
      <c r="H43" s="138"/>
      <c r="I43" s="138"/>
      <c r="J43" s="139"/>
      <c r="K43" s="67"/>
      <c r="L43" s="137"/>
      <c r="M43" s="138"/>
      <c r="N43" s="138"/>
      <c r="O43" s="139"/>
      <c r="P43" s="67"/>
      <c r="Q43" s="137"/>
      <c r="R43" s="138"/>
      <c r="S43" s="138"/>
      <c r="T43" s="139"/>
    </row>
    <row r="44" spans="2:20" ht="12" customHeight="1">
      <c r="B44" s="137"/>
      <c r="C44" s="138"/>
      <c r="D44" s="138"/>
      <c r="E44" s="139"/>
      <c r="F44" s="67"/>
      <c r="G44" s="137"/>
      <c r="H44" s="138"/>
      <c r="I44" s="138"/>
      <c r="J44" s="139"/>
      <c r="K44" s="67"/>
      <c r="L44" s="137"/>
      <c r="M44" s="138"/>
      <c r="N44" s="138"/>
      <c r="O44" s="139"/>
      <c r="P44" s="67"/>
      <c r="Q44" s="137"/>
      <c r="R44" s="138"/>
      <c r="S44" s="138"/>
      <c r="T44" s="139"/>
    </row>
    <row r="45" spans="2:20" ht="12" customHeight="1">
      <c r="B45" s="137"/>
      <c r="C45" s="138"/>
      <c r="D45" s="138"/>
      <c r="E45" s="139"/>
      <c r="F45" s="67"/>
      <c r="G45" s="137"/>
      <c r="H45" s="138"/>
      <c r="I45" s="138"/>
      <c r="J45" s="139"/>
      <c r="K45" s="67"/>
      <c r="L45" s="137"/>
      <c r="M45" s="138"/>
      <c r="N45" s="138"/>
      <c r="O45" s="139"/>
      <c r="P45" s="67"/>
      <c r="Q45" s="137"/>
      <c r="R45" s="138"/>
      <c r="S45" s="138"/>
      <c r="T45" s="139"/>
    </row>
    <row r="46" spans="2:20" ht="12" customHeight="1">
      <c r="B46" s="137"/>
      <c r="C46" s="138"/>
      <c r="D46" s="138"/>
      <c r="E46" s="139"/>
      <c r="F46" s="67"/>
      <c r="G46" s="137"/>
      <c r="H46" s="138"/>
      <c r="I46" s="138"/>
      <c r="J46" s="139"/>
      <c r="K46" s="67"/>
      <c r="L46" s="137"/>
      <c r="M46" s="138"/>
      <c r="N46" s="138"/>
      <c r="O46" s="139"/>
      <c r="P46" s="67"/>
      <c r="Q46" s="137"/>
      <c r="R46" s="138"/>
      <c r="S46" s="138"/>
      <c r="T46" s="139"/>
    </row>
    <row r="47" spans="2:20" ht="12" customHeight="1">
      <c r="B47" s="137"/>
      <c r="C47" s="138"/>
      <c r="D47" s="138"/>
      <c r="E47" s="139"/>
      <c r="F47" s="67"/>
      <c r="G47" s="137"/>
      <c r="H47" s="138"/>
      <c r="I47" s="138"/>
      <c r="J47" s="139"/>
      <c r="K47" s="67"/>
      <c r="L47" s="137"/>
      <c r="M47" s="138"/>
      <c r="N47" s="138"/>
      <c r="O47" s="139"/>
      <c r="P47" s="67"/>
      <c r="Q47" s="137"/>
      <c r="R47" s="138"/>
      <c r="S47" s="138"/>
      <c r="T47" s="139"/>
    </row>
    <row r="48" spans="2:20" ht="12" customHeight="1">
      <c r="B48" s="137"/>
      <c r="C48" s="138"/>
      <c r="D48" s="138"/>
      <c r="E48" s="139"/>
      <c r="F48" s="67"/>
      <c r="G48" s="137"/>
      <c r="H48" s="138"/>
      <c r="I48" s="138"/>
      <c r="J48" s="139"/>
      <c r="K48" s="67"/>
      <c r="L48" s="137"/>
      <c r="M48" s="138"/>
      <c r="N48" s="138"/>
      <c r="O48" s="139"/>
      <c r="P48" s="67"/>
      <c r="Q48" s="137"/>
      <c r="R48" s="138"/>
      <c r="S48" s="138"/>
      <c r="T48" s="139"/>
    </row>
    <row r="49" spans="2:20" ht="12" customHeight="1">
      <c r="B49" s="137"/>
      <c r="C49" s="138"/>
      <c r="D49" s="138"/>
      <c r="E49" s="139"/>
      <c r="F49" s="67"/>
      <c r="G49" s="137"/>
      <c r="H49" s="138"/>
      <c r="I49" s="138"/>
      <c r="J49" s="139"/>
      <c r="K49" s="67"/>
      <c r="L49" s="137"/>
      <c r="M49" s="138"/>
      <c r="N49" s="138"/>
      <c r="O49" s="139"/>
      <c r="P49" s="67"/>
      <c r="Q49" s="137"/>
      <c r="R49" s="138"/>
      <c r="S49" s="138"/>
      <c r="T49" s="139"/>
    </row>
    <row r="50" spans="2:20" ht="12" customHeight="1">
      <c r="B50" s="137"/>
      <c r="C50" s="138"/>
      <c r="D50" s="138"/>
      <c r="E50" s="139"/>
      <c r="F50" s="67"/>
      <c r="G50" s="137"/>
      <c r="H50" s="138"/>
      <c r="I50" s="138"/>
      <c r="J50" s="139"/>
      <c r="K50" s="67"/>
      <c r="L50" s="137"/>
      <c r="M50" s="138"/>
      <c r="N50" s="138"/>
      <c r="O50" s="139"/>
      <c r="P50" s="67"/>
      <c r="Q50" s="137"/>
      <c r="R50" s="138"/>
      <c r="S50" s="138"/>
      <c r="T50" s="139"/>
    </row>
    <row r="51" spans="2:20" ht="12" customHeight="1">
      <c r="B51" s="161" t="s">
        <v>366</v>
      </c>
      <c r="C51" s="162"/>
      <c r="D51" s="162"/>
      <c r="E51" s="163"/>
      <c r="F51" s="67"/>
      <c r="G51" s="140" t="s">
        <v>390</v>
      </c>
      <c r="H51" s="141"/>
      <c r="I51" s="141"/>
      <c r="J51" s="142"/>
      <c r="K51" s="67"/>
      <c r="L51" s="140" t="s">
        <v>405</v>
      </c>
      <c r="M51" s="141"/>
      <c r="N51" s="141"/>
      <c r="O51" s="142"/>
      <c r="P51" s="67"/>
      <c r="Q51" s="140" t="s">
        <v>614</v>
      </c>
      <c r="R51" s="141"/>
      <c r="S51" s="141"/>
      <c r="T51" s="142"/>
    </row>
    <row r="54" spans="2:20" ht="12" customHeight="1">
      <c r="B54" s="2" t="s">
        <v>343</v>
      </c>
      <c r="C54" s="16" t="s">
        <v>172</v>
      </c>
      <c r="D54" s="4" t="s">
        <v>344</v>
      </c>
      <c r="E54" s="48" t="s">
        <v>3</v>
      </c>
      <c r="F54" s="67"/>
      <c r="G54" s="2" t="s">
        <v>343</v>
      </c>
      <c r="H54" s="16" t="s">
        <v>23</v>
      </c>
      <c r="I54" s="4" t="s">
        <v>344</v>
      </c>
      <c r="J54" s="48" t="s">
        <v>3</v>
      </c>
      <c r="L54" s="2" t="s">
        <v>343</v>
      </c>
      <c r="M54" s="68" t="s">
        <v>179</v>
      </c>
      <c r="N54" s="4" t="s">
        <v>344</v>
      </c>
      <c r="O54" s="48" t="s">
        <v>3</v>
      </c>
      <c r="Q54" s="2" t="s">
        <v>343</v>
      </c>
      <c r="R54" s="16" t="s">
        <v>220</v>
      </c>
      <c r="S54" s="4" t="s">
        <v>344</v>
      </c>
      <c r="T54" s="5" t="s">
        <v>3</v>
      </c>
    </row>
    <row r="55" spans="2:20" ht="12" customHeight="1">
      <c r="B55" s="6" t="s">
        <v>345</v>
      </c>
      <c r="C55" s="7" t="str">
        <f>LOOKUP(E55,{0,150,300,450,600,750,900;"0","1","2","3","4","5","6"})</f>
        <v>1</v>
      </c>
      <c r="D55" s="8" t="s">
        <v>346</v>
      </c>
      <c r="E55" s="9">
        <v>150</v>
      </c>
      <c r="F55" s="67"/>
      <c r="G55" s="6" t="s">
        <v>345</v>
      </c>
      <c r="H55" s="7" t="str">
        <f>LOOKUP(J55,{0,150,300,450,600,750,900;"0","1","2","3","4","5","6"})</f>
        <v>1</v>
      </c>
      <c r="I55" s="8" t="s">
        <v>346</v>
      </c>
      <c r="J55" s="9">
        <v>150</v>
      </c>
      <c r="L55" s="6" t="s">
        <v>345</v>
      </c>
      <c r="M55" s="7" t="str">
        <f>LOOKUP(O55,{0,150,300,450,600,750,900;"0","1","2","3","4","5","6"})</f>
        <v>1</v>
      </c>
      <c r="N55" s="8" t="s">
        <v>346</v>
      </c>
      <c r="O55" s="9">
        <v>150</v>
      </c>
      <c r="Q55" s="6" t="s">
        <v>345</v>
      </c>
      <c r="R55" s="7" t="str">
        <f>LOOKUP(T55,{0,150,300,450,600,750,900;"0","1","2","3","4","5","6"})</f>
        <v>0</v>
      </c>
      <c r="S55" s="8" t="s">
        <v>346</v>
      </c>
      <c r="T55" s="9">
        <v>0</v>
      </c>
    </row>
    <row r="56" spans="2:20" ht="12" customHeight="1">
      <c r="B56" s="6" t="s">
        <v>347</v>
      </c>
      <c r="C56" s="7" t="str">
        <f>LOOKUP(C57,{0,201,401,601,901,1201,1501;"黑色","绿色","蓝色","紫色","红色","橙色","金色"})</f>
        <v>红色</v>
      </c>
      <c r="D56" s="8" t="s">
        <v>348</v>
      </c>
      <c r="E56" s="10">
        <v>5</v>
      </c>
      <c r="F56" s="67"/>
      <c r="G56" s="6" t="s">
        <v>347</v>
      </c>
      <c r="H56" s="7" t="str">
        <f>LOOKUP(H57,{0,201,401,601,901,1201,1501;"黑色","绿色","蓝色","紫色","红色","橙色","金色"})</f>
        <v>黑色</v>
      </c>
      <c r="I56" s="8" t="s">
        <v>348</v>
      </c>
      <c r="J56" s="10">
        <v>1</v>
      </c>
      <c r="L56" s="6" t="s">
        <v>347</v>
      </c>
      <c r="M56" s="7" t="str">
        <f>LOOKUP(M57,{0,201,401,601,901,1201,1501;"黑色","绿色","蓝色","紫色","红色","橙色","金色"})</f>
        <v>红色</v>
      </c>
      <c r="N56" s="8" t="s">
        <v>348</v>
      </c>
      <c r="O56" s="10">
        <v>10</v>
      </c>
      <c r="Q56" s="6" t="s">
        <v>347</v>
      </c>
      <c r="R56" s="7" t="str">
        <f>LOOKUP(R57,{0,201,401,601,901,1201,1501;"黑色","绿色","蓝色","紫色","红色","橙色","金色"})</f>
        <v>橙色</v>
      </c>
      <c r="S56" s="8" t="s">
        <v>348</v>
      </c>
      <c r="T56" s="10">
        <v>5</v>
      </c>
    </row>
    <row r="57" spans="2:20" ht="12" customHeight="1">
      <c r="B57" s="6" t="s">
        <v>349</v>
      </c>
      <c r="C57" s="7">
        <f>C65+E55</f>
        <v>950</v>
      </c>
      <c r="D57" s="8" t="s">
        <v>350</v>
      </c>
      <c r="E57" s="10">
        <v>20</v>
      </c>
      <c r="F57" s="67"/>
      <c r="G57" s="6" t="s">
        <v>349</v>
      </c>
      <c r="H57" s="7">
        <f>H65+J55</f>
        <v>150</v>
      </c>
      <c r="I57" s="8" t="s">
        <v>350</v>
      </c>
      <c r="J57" s="10">
        <v>16</v>
      </c>
      <c r="L57" s="6" t="s">
        <v>349</v>
      </c>
      <c r="M57" s="7">
        <f>M65+O55</f>
        <v>950</v>
      </c>
      <c r="N57" s="8" t="s">
        <v>350</v>
      </c>
      <c r="O57" s="10">
        <v>20</v>
      </c>
      <c r="Q57" s="6" t="s">
        <v>349</v>
      </c>
      <c r="R57" s="7">
        <f>R65+T55</f>
        <v>1500</v>
      </c>
      <c r="S57" s="8" t="s">
        <v>350</v>
      </c>
      <c r="T57" s="10">
        <v>15</v>
      </c>
    </row>
    <row r="58" spans="2:20" ht="12" customHeight="1">
      <c r="B58" s="11" t="s">
        <v>351</v>
      </c>
      <c r="C58" s="12">
        <f>C57*20</f>
        <v>19000</v>
      </c>
      <c r="D58" s="13" t="s">
        <v>352</v>
      </c>
      <c r="E58" s="14">
        <f>C57</f>
        <v>950</v>
      </c>
      <c r="F58" s="67"/>
      <c r="G58" s="11" t="s">
        <v>351</v>
      </c>
      <c r="H58" s="12">
        <f>H57*20</f>
        <v>3000</v>
      </c>
      <c r="I58" s="13" t="s">
        <v>352</v>
      </c>
      <c r="J58" s="14">
        <f>H57</f>
        <v>150</v>
      </c>
      <c r="L58" s="11" t="s">
        <v>351</v>
      </c>
      <c r="M58" s="12">
        <f>M57*20</f>
        <v>19000</v>
      </c>
      <c r="N58" s="13" t="s">
        <v>352</v>
      </c>
      <c r="O58" s="14">
        <f>M57</f>
        <v>950</v>
      </c>
      <c r="Q58" s="11" t="s">
        <v>351</v>
      </c>
      <c r="R58" s="12">
        <f>R57*20</f>
        <v>30000</v>
      </c>
      <c r="S58" s="13" t="s">
        <v>352</v>
      </c>
      <c r="T58" s="14">
        <f>R57</f>
        <v>1500</v>
      </c>
    </row>
    <row r="59" spans="2:20" ht="12" customHeight="1">
      <c r="B59" s="126" t="s">
        <v>615</v>
      </c>
      <c r="C59" s="127"/>
      <c r="D59" s="130" t="s">
        <v>616</v>
      </c>
      <c r="E59" s="131"/>
      <c r="F59" s="67"/>
      <c r="G59" s="126" t="s">
        <v>617</v>
      </c>
      <c r="H59" s="127"/>
      <c r="I59" s="130" t="s">
        <v>618</v>
      </c>
      <c r="J59" s="131"/>
      <c r="L59" s="126" t="s">
        <v>619</v>
      </c>
      <c r="M59" s="127"/>
      <c r="N59" s="130" t="s">
        <v>620</v>
      </c>
      <c r="O59" s="131"/>
      <c r="Q59" s="126" t="s">
        <v>621</v>
      </c>
      <c r="R59" s="127"/>
      <c r="S59" s="130" t="s">
        <v>622</v>
      </c>
      <c r="T59" s="131"/>
    </row>
    <row r="60" spans="2:20" ht="12" customHeight="1">
      <c r="B60" s="126"/>
      <c r="C60" s="127"/>
      <c r="D60" s="130"/>
      <c r="E60" s="131"/>
      <c r="F60" s="67"/>
      <c r="G60" s="126"/>
      <c r="H60" s="127"/>
      <c r="I60" s="130"/>
      <c r="J60" s="131"/>
      <c r="L60" s="126"/>
      <c r="M60" s="127"/>
      <c r="N60" s="130"/>
      <c r="O60" s="131"/>
      <c r="Q60" s="126"/>
      <c r="R60" s="127"/>
      <c r="S60" s="130"/>
      <c r="T60" s="131"/>
    </row>
    <row r="61" spans="2:20" ht="12" customHeight="1">
      <c r="B61" s="126"/>
      <c r="C61" s="127"/>
      <c r="D61" s="130"/>
      <c r="E61" s="131"/>
      <c r="F61" s="67"/>
      <c r="G61" s="126"/>
      <c r="H61" s="127"/>
      <c r="I61" s="130"/>
      <c r="J61" s="131"/>
      <c r="L61" s="126"/>
      <c r="M61" s="127"/>
      <c r="N61" s="130"/>
      <c r="O61" s="131"/>
      <c r="Q61" s="126"/>
      <c r="R61" s="127"/>
      <c r="S61" s="130"/>
      <c r="T61" s="131"/>
    </row>
    <row r="62" spans="2:20" ht="12" customHeight="1">
      <c r="B62" s="126"/>
      <c r="C62" s="127"/>
      <c r="D62" s="130"/>
      <c r="E62" s="131"/>
      <c r="F62" s="67"/>
      <c r="G62" s="126"/>
      <c r="H62" s="127"/>
      <c r="I62" s="130"/>
      <c r="J62" s="131"/>
      <c r="L62" s="126"/>
      <c r="M62" s="127"/>
      <c r="N62" s="130"/>
      <c r="O62" s="131"/>
      <c r="Q62" s="126"/>
      <c r="R62" s="127"/>
      <c r="S62" s="130"/>
      <c r="T62" s="131"/>
    </row>
    <row r="63" spans="2:20" ht="12" customHeight="1">
      <c r="B63" s="126"/>
      <c r="C63" s="127"/>
      <c r="D63" s="130"/>
      <c r="E63" s="131"/>
      <c r="F63" s="67"/>
      <c r="G63" s="126"/>
      <c r="H63" s="127"/>
      <c r="I63" s="130"/>
      <c r="J63" s="131"/>
      <c r="L63" s="126"/>
      <c r="M63" s="127"/>
      <c r="N63" s="130"/>
      <c r="O63" s="131"/>
      <c r="Q63" s="126"/>
      <c r="R63" s="127"/>
      <c r="S63" s="130"/>
      <c r="T63" s="131"/>
    </row>
    <row r="64" spans="2:20" ht="12" customHeight="1">
      <c r="B64" s="128"/>
      <c r="C64" s="129"/>
      <c r="D64" s="130"/>
      <c r="E64" s="131"/>
      <c r="F64" s="67"/>
      <c r="G64" s="128"/>
      <c r="H64" s="129"/>
      <c r="I64" s="130"/>
      <c r="J64" s="131"/>
      <c r="L64" s="128"/>
      <c r="M64" s="129"/>
      <c r="N64" s="130"/>
      <c r="O64" s="131"/>
      <c r="Q64" s="128"/>
      <c r="R64" s="129"/>
      <c r="S64" s="130"/>
      <c r="T64" s="131"/>
    </row>
    <row r="65" spans="2:20" ht="12" customHeight="1">
      <c r="B65" s="11" t="s">
        <v>361</v>
      </c>
      <c r="C65" s="15">
        <v>800</v>
      </c>
      <c r="D65" s="132"/>
      <c r="E65" s="133"/>
      <c r="F65" s="67"/>
      <c r="G65" s="11" t="s">
        <v>361</v>
      </c>
      <c r="H65" s="15">
        <v>0</v>
      </c>
      <c r="I65" s="132"/>
      <c r="J65" s="133"/>
      <c r="L65" s="11" t="s">
        <v>361</v>
      </c>
      <c r="M65" s="15">
        <v>800</v>
      </c>
      <c r="N65" s="132"/>
      <c r="O65" s="133"/>
      <c r="Q65" s="11" t="s">
        <v>361</v>
      </c>
      <c r="R65" s="15">
        <v>1500</v>
      </c>
      <c r="S65" s="132"/>
      <c r="T65" s="133"/>
    </row>
    <row r="66" spans="2:20" ht="12" customHeight="1">
      <c r="B66" s="134" t="s">
        <v>623</v>
      </c>
      <c r="C66" s="135"/>
      <c r="D66" s="135"/>
      <c r="E66" s="136"/>
      <c r="F66" s="67"/>
      <c r="G66" s="134" t="s">
        <v>624</v>
      </c>
      <c r="H66" s="135"/>
      <c r="I66" s="135"/>
      <c r="J66" s="136"/>
      <c r="L66" s="134" t="s">
        <v>625</v>
      </c>
      <c r="M66" s="135"/>
      <c r="N66" s="135"/>
      <c r="O66" s="136"/>
      <c r="Q66" s="134" t="s">
        <v>626</v>
      </c>
      <c r="R66" s="135"/>
      <c r="S66" s="135"/>
      <c r="T66" s="136"/>
    </row>
    <row r="67" spans="2:20" ht="12" customHeight="1">
      <c r="B67" s="137"/>
      <c r="C67" s="138"/>
      <c r="D67" s="138"/>
      <c r="E67" s="139"/>
      <c r="F67" s="67"/>
      <c r="G67" s="137"/>
      <c r="H67" s="138"/>
      <c r="I67" s="138"/>
      <c r="J67" s="139"/>
      <c r="L67" s="137"/>
      <c r="M67" s="138"/>
      <c r="N67" s="138"/>
      <c r="O67" s="139"/>
      <c r="Q67" s="137"/>
      <c r="R67" s="138"/>
      <c r="S67" s="138"/>
      <c r="T67" s="139"/>
    </row>
    <row r="68" spans="2:20" ht="12" customHeight="1">
      <c r="B68" s="137"/>
      <c r="C68" s="138"/>
      <c r="D68" s="138"/>
      <c r="E68" s="139"/>
      <c r="F68" s="67"/>
      <c r="G68" s="137"/>
      <c r="H68" s="138"/>
      <c r="I68" s="138"/>
      <c r="J68" s="139"/>
      <c r="L68" s="137"/>
      <c r="M68" s="138"/>
      <c r="N68" s="138"/>
      <c r="O68" s="139"/>
      <c r="Q68" s="137"/>
      <c r="R68" s="138"/>
      <c r="S68" s="138"/>
      <c r="T68" s="139"/>
    </row>
    <row r="69" spans="2:20" ht="12" customHeight="1">
      <c r="B69" s="137"/>
      <c r="C69" s="138"/>
      <c r="D69" s="138"/>
      <c r="E69" s="139"/>
      <c r="F69" s="67"/>
      <c r="G69" s="137"/>
      <c r="H69" s="138"/>
      <c r="I69" s="138"/>
      <c r="J69" s="139"/>
      <c r="L69" s="137"/>
      <c r="M69" s="138"/>
      <c r="N69" s="138"/>
      <c r="O69" s="139"/>
      <c r="Q69" s="137"/>
      <c r="R69" s="138"/>
      <c r="S69" s="138"/>
      <c r="T69" s="139"/>
    </row>
    <row r="70" spans="2:20" ht="12" customHeight="1">
      <c r="B70" s="137"/>
      <c r="C70" s="138"/>
      <c r="D70" s="138"/>
      <c r="E70" s="139"/>
      <c r="F70" s="67"/>
      <c r="G70" s="137"/>
      <c r="H70" s="138"/>
      <c r="I70" s="138"/>
      <c r="J70" s="139"/>
      <c r="L70" s="137"/>
      <c r="M70" s="138"/>
      <c r="N70" s="138"/>
      <c r="O70" s="139"/>
      <c r="Q70" s="137"/>
      <c r="R70" s="138"/>
      <c r="S70" s="138"/>
      <c r="T70" s="139"/>
    </row>
    <row r="71" spans="2:20" ht="12" customHeight="1">
      <c r="B71" s="137"/>
      <c r="C71" s="138"/>
      <c r="D71" s="138"/>
      <c r="E71" s="139"/>
      <c r="F71" s="67"/>
      <c r="G71" s="137"/>
      <c r="H71" s="138"/>
      <c r="I71" s="138"/>
      <c r="J71" s="139"/>
      <c r="L71" s="137"/>
      <c r="M71" s="138"/>
      <c r="N71" s="138"/>
      <c r="O71" s="139"/>
      <c r="Q71" s="137"/>
      <c r="R71" s="138"/>
      <c r="S71" s="138"/>
      <c r="T71" s="139"/>
    </row>
    <row r="72" spans="2:20" ht="12" customHeight="1">
      <c r="B72" s="137"/>
      <c r="C72" s="138"/>
      <c r="D72" s="138"/>
      <c r="E72" s="139"/>
      <c r="F72" s="67"/>
      <c r="G72" s="137"/>
      <c r="H72" s="138"/>
      <c r="I72" s="138"/>
      <c r="J72" s="139"/>
      <c r="L72" s="137"/>
      <c r="M72" s="138"/>
      <c r="N72" s="138"/>
      <c r="O72" s="139"/>
      <c r="Q72" s="137"/>
      <c r="R72" s="138"/>
      <c r="S72" s="138"/>
      <c r="T72" s="139"/>
    </row>
    <row r="73" spans="2:20" ht="12" customHeight="1">
      <c r="B73" s="137"/>
      <c r="C73" s="138"/>
      <c r="D73" s="138"/>
      <c r="E73" s="139"/>
      <c r="F73" s="67"/>
      <c r="G73" s="137"/>
      <c r="H73" s="138"/>
      <c r="I73" s="138"/>
      <c r="J73" s="139"/>
      <c r="L73" s="137"/>
      <c r="M73" s="138"/>
      <c r="N73" s="138"/>
      <c r="O73" s="139"/>
      <c r="Q73" s="137"/>
      <c r="R73" s="138"/>
      <c r="S73" s="138"/>
      <c r="T73" s="139"/>
    </row>
    <row r="74" spans="2:20" ht="12" customHeight="1">
      <c r="B74" s="137"/>
      <c r="C74" s="138"/>
      <c r="D74" s="138"/>
      <c r="E74" s="139"/>
      <c r="F74" s="67"/>
      <c r="G74" s="137"/>
      <c r="H74" s="138"/>
      <c r="I74" s="138"/>
      <c r="J74" s="139"/>
      <c r="L74" s="137"/>
      <c r="M74" s="138"/>
      <c r="N74" s="138"/>
      <c r="O74" s="139"/>
      <c r="Q74" s="137"/>
      <c r="R74" s="138"/>
      <c r="S74" s="138"/>
      <c r="T74" s="139"/>
    </row>
    <row r="75" spans="2:20" ht="12" customHeight="1">
      <c r="B75" s="137"/>
      <c r="C75" s="138"/>
      <c r="D75" s="138"/>
      <c r="E75" s="139"/>
      <c r="F75" s="67"/>
      <c r="G75" s="137"/>
      <c r="H75" s="138"/>
      <c r="I75" s="138"/>
      <c r="J75" s="139"/>
      <c r="L75" s="137"/>
      <c r="M75" s="138"/>
      <c r="N75" s="138"/>
      <c r="O75" s="139"/>
      <c r="Q75" s="137"/>
      <c r="R75" s="138"/>
      <c r="S75" s="138"/>
      <c r="T75" s="139"/>
    </row>
    <row r="76" spans="2:20" ht="12" customHeight="1">
      <c r="B76" s="137"/>
      <c r="C76" s="138"/>
      <c r="D76" s="138"/>
      <c r="E76" s="139"/>
      <c r="F76" s="67"/>
      <c r="G76" s="137"/>
      <c r="H76" s="138"/>
      <c r="I76" s="138"/>
      <c r="J76" s="139"/>
      <c r="L76" s="137"/>
      <c r="M76" s="138"/>
      <c r="N76" s="138"/>
      <c r="O76" s="139"/>
      <c r="Q76" s="137"/>
      <c r="R76" s="138"/>
      <c r="S76" s="138"/>
      <c r="T76" s="139"/>
    </row>
    <row r="77" spans="2:20" ht="12" customHeight="1">
      <c r="B77" s="140" t="s">
        <v>365</v>
      </c>
      <c r="C77" s="141"/>
      <c r="D77" s="141"/>
      <c r="E77" s="142"/>
      <c r="F77" s="67"/>
      <c r="G77" s="140" t="s">
        <v>627</v>
      </c>
      <c r="H77" s="141"/>
      <c r="I77" s="141"/>
      <c r="J77" s="142"/>
      <c r="L77" s="140" t="s">
        <v>365</v>
      </c>
      <c r="M77" s="141"/>
      <c r="N77" s="141"/>
      <c r="O77" s="142"/>
      <c r="Q77" s="140" t="s">
        <v>407</v>
      </c>
      <c r="R77" s="141"/>
      <c r="S77" s="141"/>
      <c r="T77" s="142"/>
    </row>
    <row r="80" spans="2:20" ht="12" customHeight="1">
      <c r="B80" s="2" t="s">
        <v>343</v>
      </c>
      <c r="C80" s="16" t="s">
        <v>197</v>
      </c>
      <c r="D80" s="4" t="s">
        <v>344</v>
      </c>
      <c r="E80" s="5" t="s">
        <v>3</v>
      </c>
      <c r="G80" s="2" t="s">
        <v>343</v>
      </c>
      <c r="H80" s="16" t="s">
        <v>91</v>
      </c>
      <c r="I80" s="4" t="s">
        <v>344</v>
      </c>
      <c r="J80" s="5" t="s">
        <v>3</v>
      </c>
      <c r="L80" s="2" t="s">
        <v>343</v>
      </c>
      <c r="M80" s="16" t="s">
        <v>230</v>
      </c>
      <c r="N80" s="4" t="s">
        <v>344</v>
      </c>
      <c r="O80" s="5" t="s">
        <v>3</v>
      </c>
      <c r="Q80" s="22" t="s">
        <v>343</v>
      </c>
      <c r="R80" s="23" t="s">
        <v>43</v>
      </c>
      <c r="S80" s="29" t="s">
        <v>344</v>
      </c>
      <c r="T80" s="48" t="s">
        <v>3</v>
      </c>
    </row>
    <row r="81" spans="2:20" ht="12" customHeight="1">
      <c r="B81" s="6" t="s">
        <v>345</v>
      </c>
      <c r="C81" s="7" t="str">
        <f>LOOKUP(E81,{0,150,300,450,600,750,900;"0","1","2","3","4","5","6"})</f>
        <v>2</v>
      </c>
      <c r="D81" s="8" t="s">
        <v>346</v>
      </c>
      <c r="E81" s="9">
        <v>300</v>
      </c>
      <c r="G81" s="6" t="s">
        <v>345</v>
      </c>
      <c r="H81" s="7" t="str">
        <f>LOOKUP(J81,{0,150,300,450,600,750,900;"0","1","2","3","4","5","6"})</f>
        <v>0</v>
      </c>
      <c r="I81" s="8" t="s">
        <v>346</v>
      </c>
      <c r="J81" s="9">
        <v>0</v>
      </c>
      <c r="L81" s="6" t="s">
        <v>345</v>
      </c>
      <c r="M81" s="7" t="str">
        <f>LOOKUP(O81,{0,150,300,450,600,750,900;"0","1","2","3","4","5","6"})</f>
        <v>0</v>
      </c>
      <c r="N81" s="8" t="s">
        <v>346</v>
      </c>
      <c r="O81" s="9">
        <v>0</v>
      </c>
      <c r="Q81" s="24" t="s">
        <v>345</v>
      </c>
      <c r="R81" s="21" t="str">
        <f>LOOKUP(T81,{0,150,300,450,600,750,900;"0","1","2","3","4","5","6"})</f>
        <v>0</v>
      </c>
      <c r="S81" s="33" t="s">
        <v>346</v>
      </c>
      <c r="T81" s="34">
        <v>0</v>
      </c>
    </row>
    <row r="82" spans="2:20" ht="12" customHeight="1">
      <c r="B82" s="6" t="s">
        <v>347</v>
      </c>
      <c r="C82" s="7" t="str">
        <f>LOOKUP(C83,{0,201,401,601,901,1201,1501;"黑色","绿色","蓝色","紫色","红色","橙色","金色"})</f>
        <v>红色</v>
      </c>
      <c r="D82" s="8" t="s">
        <v>348</v>
      </c>
      <c r="E82" s="10">
        <v>50</v>
      </c>
      <c r="G82" s="6" t="s">
        <v>347</v>
      </c>
      <c r="H82" s="7" t="str">
        <f>LOOKUP(H83,{0,201,401,601,901,1201,1501;"黑色","绿色","蓝色","紫色","红色","橙色","金色"})</f>
        <v>绿色</v>
      </c>
      <c r="I82" s="8" t="s">
        <v>348</v>
      </c>
      <c r="J82" s="10">
        <v>8</v>
      </c>
      <c r="L82" s="6" t="s">
        <v>347</v>
      </c>
      <c r="M82" s="21" t="str">
        <f>LOOKUP(M83,{0,201,401,601,901,1201,1501;"黑色","绿色","蓝色","紫色","红色","橙色","金色"})</f>
        <v>金色</v>
      </c>
      <c r="N82" s="8" t="s">
        <v>348</v>
      </c>
      <c r="O82" s="10">
        <v>1</v>
      </c>
      <c r="Q82" s="24" t="s">
        <v>347</v>
      </c>
      <c r="R82" s="21" t="str">
        <f>LOOKUP(R83,{0,201,401,601,901,1201,1501;"黑色","绿色","蓝色","紫色","红色","橙色","金色"})</f>
        <v>绿色</v>
      </c>
      <c r="S82" s="33" t="s">
        <v>348</v>
      </c>
      <c r="T82" s="36">
        <v>8</v>
      </c>
    </row>
    <row r="83" spans="2:20" ht="12" customHeight="1">
      <c r="B83" s="6" t="s">
        <v>349</v>
      </c>
      <c r="C83" s="7">
        <f>C91+E81</f>
        <v>1200</v>
      </c>
      <c r="D83" s="8" t="s">
        <v>350</v>
      </c>
      <c r="E83" s="10">
        <v>25</v>
      </c>
      <c r="G83" s="6" t="s">
        <v>349</v>
      </c>
      <c r="H83" s="7">
        <f>H91+J81</f>
        <v>400</v>
      </c>
      <c r="I83" s="8" t="s">
        <v>350</v>
      </c>
      <c r="J83" s="10">
        <v>4</v>
      </c>
      <c r="L83" s="6" t="s">
        <v>349</v>
      </c>
      <c r="M83" s="7">
        <f>M91+O81</f>
        <v>2400</v>
      </c>
      <c r="N83" s="8" t="s">
        <v>350</v>
      </c>
      <c r="O83" s="10" t="s">
        <v>628</v>
      </c>
      <c r="Q83" s="24" t="s">
        <v>349</v>
      </c>
      <c r="R83" s="21">
        <f>R91+T81</f>
        <v>250</v>
      </c>
      <c r="S83" s="33" t="s">
        <v>350</v>
      </c>
      <c r="T83" s="36">
        <v>24</v>
      </c>
    </row>
    <row r="84" spans="2:20" ht="12" customHeight="1">
      <c r="B84" s="11" t="s">
        <v>351</v>
      </c>
      <c r="C84" s="12">
        <f>C83*20</f>
        <v>24000</v>
      </c>
      <c r="D84" s="13" t="s">
        <v>352</v>
      </c>
      <c r="E84" s="14">
        <f>C83</f>
        <v>1200</v>
      </c>
      <c r="G84" s="11" t="s">
        <v>351</v>
      </c>
      <c r="H84" s="12">
        <f>H83*20</f>
        <v>8000</v>
      </c>
      <c r="I84" s="13" t="s">
        <v>352</v>
      </c>
      <c r="J84" s="14">
        <f>H83</f>
        <v>400</v>
      </c>
      <c r="L84" s="11" t="s">
        <v>351</v>
      </c>
      <c r="M84" s="12">
        <f>M83*20</f>
        <v>48000</v>
      </c>
      <c r="N84" s="13" t="s">
        <v>352</v>
      </c>
      <c r="O84" s="14">
        <f>M83</f>
        <v>2400</v>
      </c>
      <c r="Q84" s="26" t="s">
        <v>351</v>
      </c>
      <c r="R84" s="27">
        <f>R83*20</f>
        <v>5000</v>
      </c>
      <c r="S84" s="39" t="s">
        <v>352</v>
      </c>
      <c r="T84" s="40">
        <f>R83</f>
        <v>250</v>
      </c>
    </row>
    <row r="85" spans="2:20" ht="12" customHeight="1">
      <c r="B85" s="126" t="s">
        <v>629</v>
      </c>
      <c r="C85" s="127"/>
      <c r="D85" s="130" t="s">
        <v>630</v>
      </c>
      <c r="E85" s="131"/>
      <c r="G85" s="126" t="s">
        <v>631</v>
      </c>
      <c r="H85" s="127"/>
      <c r="I85" s="130" t="s">
        <v>632</v>
      </c>
      <c r="J85" s="131"/>
      <c r="L85" s="126" t="s">
        <v>633</v>
      </c>
      <c r="M85" s="127"/>
      <c r="N85" s="130" t="s">
        <v>634</v>
      </c>
      <c r="O85" s="131"/>
      <c r="Q85" s="126" t="s">
        <v>635</v>
      </c>
      <c r="R85" s="127"/>
      <c r="S85" s="130" t="s">
        <v>636</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900</v>
      </c>
      <c r="D91" s="132"/>
      <c r="E91" s="133"/>
      <c r="G91" s="11" t="s">
        <v>361</v>
      </c>
      <c r="H91" s="15">
        <v>400</v>
      </c>
      <c r="I91" s="132"/>
      <c r="J91" s="133"/>
      <c r="L91" s="11" t="s">
        <v>361</v>
      </c>
      <c r="M91" s="15">
        <v>2400</v>
      </c>
      <c r="N91" s="132"/>
      <c r="O91" s="133"/>
      <c r="Q91" s="26" t="s">
        <v>361</v>
      </c>
      <c r="R91" s="28">
        <v>250</v>
      </c>
      <c r="S91" s="132"/>
      <c r="T91" s="133"/>
    </row>
    <row r="92" spans="2:20" ht="12" customHeight="1">
      <c r="B92" s="134" t="s">
        <v>637</v>
      </c>
      <c r="C92" s="135"/>
      <c r="D92" s="135"/>
      <c r="E92" s="136"/>
      <c r="G92" s="134" t="s">
        <v>638</v>
      </c>
      <c r="H92" s="135"/>
      <c r="I92" s="135"/>
      <c r="J92" s="136"/>
      <c r="L92" s="134" t="s">
        <v>639</v>
      </c>
      <c r="M92" s="135"/>
      <c r="N92" s="135"/>
      <c r="O92" s="136"/>
      <c r="Q92" s="134" t="s">
        <v>416</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407</v>
      </c>
      <c r="C103" s="141"/>
      <c r="D103" s="141"/>
      <c r="E103" s="142"/>
      <c r="G103" s="140" t="s">
        <v>407</v>
      </c>
      <c r="H103" s="141"/>
      <c r="I103" s="141"/>
      <c r="J103" s="142"/>
      <c r="L103" s="140" t="s">
        <v>640</v>
      </c>
      <c r="M103" s="141"/>
      <c r="N103" s="141"/>
      <c r="O103" s="142"/>
      <c r="Q103" s="140" t="s">
        <v>543</v>
      </c>
      <c r="R103" s="141"/>
      <c r="S103" s="141"/>
      <c r="T103" s="142"/>
    </row>
    <row r="105" spans="2:20" ht="12" customHeight="1">
      <c r="B105" s="22" t="s">
        <v>343</v>
      </c>
      <c r="C105" s="23" t="s">
        <v>33</v>
      </c>
      <c r="D105" s="29" t="s">
        <v>344</v>
      </c>
      <c r="E105" s="5" t="s">
        <v>3</v>
      </c>
      <c r="F105" s="72"/>
      <c r="G105" s="22" t="s">
        <v>343</v>
      </c>
      <c r="H105" s="23" t="s">
        <v>100</v>
      </c>
      <c r="I105" s="29" t="s">
        <v>344</v>
      </c>
      <c r="J105" s="5" t="s">
        <v>3</v>
      </c>
      <c r="L105" s="22" t="s">
        <v>343</v>
      </c>
      <c r="M105" s="23" t="s">
        <v>118</v>
      </c>
      <c r="N105" s="29" t="s">
        <v>344</v>
      </c>
      <c r="O105" s="5" t="s">
        <v>3</v>
      </c>
      <c r="P105" s="72"/>
      <c r="Q105" s="22" t="s">
        <v>343</v>
      </c>
      <c r="R105" s="23" t="s">
        <v>150</v>
      </c>
      <c r="S105" s="29" t="s">
        <v>344</v>
      </c>
      <c r="T105" s="5" t="s">
        <v>3</v>
      </c>
    </row>
    <row r="106" spans="2:20" ht="12" customHeight="1">
      <c r="B106" s="24" t="s">
        <v>345</v>
      </c>
      <c r="C106" s="21" t="str">
        <f>LOOKUP(E106,{0,150,300,450,600,750,900;"0","1","2","3","4","5","6"})</f>
        <v>0</v>
      </c>
      <c r="D106" s="33" t="s">
        <v>346</v>
      </c>
      <c r="E106" s="34">
        <v>0</v>
      </c>
      <c r="F106" s="72"/>
      <c r="G106" s="24" t="s">
        <v>345</v>
      </c>
      <c r="H106" s="21" t="str">
        <f>LOOKUP(J106,{0,150,300,450,600,750,900;"0","1","2","3","4","5","6"})</f>
        <v>0</v>
      </c>
      <c r="I106" s="33" t="s">
        <v>346</v>
      </c>
      <c r="J106" s="34">
        <v>0</v>
      </c>
      <c r="L106" s="24" t="s">
        <v>345</v>
      </c>
      <c r="M106" s="21" t="str">
        <f>LOOKUP(O106,{0,150,300,450,600,750,900;"0","1","2","3","4","5","6"})</f>
        <v>0</v>
      </c>
      <c r="N106" s="33" t="s">
        <v>346</v>
      </c>
      <c r="O106" s="34">
        <v>0</v>
      </c>
      <c r="P106" s="72"/>
      <c r="Q106" s="24" t="s">
        <v>345</v>
      </c>
      <c r="R106" s="21" t="str">
        <f>LOOKUP(T106,{0,150,300,450,600,750,900;"0","1","2","3","4","5","6"})</f>
        <v>0</v>
      </c>
      <c r="S106" s="33" t="s">
        <v>346</v>
      </c>
      <c r="T106" s="34">
        <v>0</v>
      </c>
    </row>
    <row r="107" spans="2:20" ht="12" customHeight="1">
      <c r="B107" s="24" t="s">
        <v>347</v>
      </c>
      <c r="C107" s="21" t="str">
        <f>LOOKUP(C108,{0,201,401,601,901,1201,1501;"黑色","绿色","蓝色","紫色","红色","橙色","金色"})</f>
        <v>黑色</v>
      </c>
      <c r="D107" s="33" t="s">
        <v>348</v>
      </c>
      <c r="E107" s="36">
        <v>16</v>
      </c>
      <c r="F107" s="72"/>
      <c r="G107" s="24" t="s">
        <v>347</v>
      </c>
      <c r="H107" s="21" t="str">
        <f>LOOKUP(H108,{0,201,401,601,901,1201,1501;"黑色","绿色","蓝色","紫色","红色","橙色","金色"})</f>
        <v>绿色</v>
      </c>
      <c r="I107" s="33" t="s">
        <v>348</v>
      </c>
      <c r="J107" s="36">
        <v>16</v>
      </c>
      <c r="L107" s="24" t="s">
        <v>347</v>
      </c>
      <c r="M107" s="21" t="str">
        <f>LOOKUP(M108,{0,201,401,601,901,1201,1501;"黑色","绿色","蓝色","紫色","红色","橙色","金色"})</f>
        <v>蓝色</v>
      </c>
      <c r="N107" s="33" t="s">
        <v>348</v>
      </c>
      <c r="O107" s="36">
        <v>32</v>
      </c>
      <c r="P107" s="72"/>
      <c r="Q107" s="24" t="s">
        <v>347</v>
      </c>
      <c r="R107" s="21" t="str">
        <f>LOOKUP(R108,{0,201,401,601,901,1201,1501;"黑色","绿色","蓝色","紫色","红色","橙色","金色"})</f>
        <v>紫色</v>
      </c>
      <c r="S107" s="33" t="s">
        <v>348</v>
      </c>
      <c r="T107" s="36">
        <v>32</v>
      </c>
    </row>
    <row r="108" spans="2:20" ht="12" customHeight="1">
      <c r="B108" s="24" t="s">
        <v>349</v>
      </c>
      <c r="C108" s="21">
        <f>C116+E106</f>
        <v>200</v>
      </c>
      <c r="D108" s="33" t="s">
        <v>350</v>
      </c>
      <c r="E108" s="36">
        <v>4</v>
      </c>
      <c r="F108" s="72"/>
      <c r="G108" s="24" t="s">
        <v>349</v>
      </c>
      <c r="H108" s="21">
        <f>H116+J106</f>
        <v>400</v>
      </c>
      <c r="I108" s="33" t="s">
        <v>350</v>
      </c>
      <c r="J108" s="36">
        <v>4</v>
      </c>
      <c r="L108" s="24" t="s">
        <v>349</v>
      </c>
      <c r="M108" s="21">
        <f>M116+O106</f>
        <v>600</v>
      </c>
      <c r="N108" s="33" t="s">
        <v>350</v>
      </c>
      <c r="O108" s="36">
        <v>8</v>
      </c>
      <c r="P108" s="72"/>
      <c r="Q108" s="24" t="s">
        <v>349</v>
      </c>
      <c r="R108" s="21">
        <f>R116+T106</f>
        <v>800</v>
      </c>
      <c r="S108" s="33" t="s">
        <v>350</v>
      </c>
      <c r="T108" s="36">
        <v>8</v>
      </c>
    </row>
    <row r="109" spans="2:20" ht="12" customHeight="1">
      <c r="B109" s="26" t="s">
        <v>351</v>
      </c>
      <c r="C109" s="27">
        <f>C108*20</f>
        <v>4000</v>
      </c>
      <c r="D109" s="39" t="s">
        <v>352</v>
      </c>
      <c r="E109" s="40">
        <f>C108</f>
        <v>200</v>
      </c>
      <c r="F109" s="72"/>
      <c r="G109" s="26" t="s">
        <v>351</v>
      </c>
      <c r="H109" s="27">
        <f>H108*20</f>
        <v>8000</v>
      </c>
      <c r="I109" s="39" t="s">
        <v>352</v>
      </c>
      <c r="J109" s="40">
        <f>H108</f>
        <v>400</v>
      </c>
      <c r="L109" s="26" t="s">
        <v>351</v>
      </c>
      <c r="M109" s="27">
        <f>M108*20</f>
        <v>12000</v>
      </c>
      <c r="N109" s="39" t="s">
        <v>352</v>
      </c>
      <c r="O109" s="40">
        <f>M108</f>
        <v>600</v>
      </c>
      <c r="P109" s="72"/>
      <c r="Q109" s="26" t="s">
        <v>351</v>
      </c>
      <c r="R109" s="27">
        <f>R108*20</f>
        <v>16000</v>
      </c>
      <c r="S109" s="39" t="s">
        <v>352</v>
      </c>
      <c r="T109" s="40">
        <f>R108</f>
        <v>800</v>
      </c>
    </row>
    <row r="110" spans="2:20" ht="12" customHeight="1">
      <c r="B110" s="126" t="s">
        <v>641</v>
      </c>
      <c r="C110" s="127"/>
      <c r="D110" s="130" t="s">
        <v>642</v>
      </c>
      <c r="E110" s="131"/>
      <c r="F110" s="72"/>
      <c r="G110" s="126" t="s">
        <v>643</v>
      </c>
      <c r="H110" s="127"/>
      <c r="I110" s="130" t="s">
        <v>642</v>
      </c>
      <c r="J110" s="131"/>
      <c r="L110" s="126" t="s">
        <v>644</v>
      </c>
      <c r="M110" s="127"/>
      <c r="N110" s="130" t="s">
        <v>642</v>
      </c>
      <c r="O110" s="131"/>
      <c r="P110" s="72"/>
      <c r="Q110" s="126" t="s">
        <v>645</v>
      </c>
      <c r="R110" s="127"/>
      <c r="S110" s="130" t="s">
        <v>642</v>
      </c>
      <c r="T110" s="131"/>
    </row>
    <row r="111" spans="2:20" ht="12" customHeight="1">
      <c r="B111" s="126"/>
      <c r="C111" s="127"/>
      <c r="D111" s="130"/>
      <c r="E111" s="131"/>
      <c r="F111" s="72"/>
      <c r="G111" s="126"/>
      <c r="H111" s="127"/>
      <c r="I111" s="130"/>
      <c r="J111" s="131"/>
      <c r="L111" s="126"/>
      <c r="M111" s="127"/>
      <c r="N111" s="130"/>
      <c r="O111" s="131"/>
      <c r="P111" s="72"/>
      <c r="Q111" s="126"/>
      <c r="R111" s="127"/>
      <c r="S111" s="130"/>
      <c r="T111" s="131"/>
    </row>
    <row r="112" spans="2:20" ht="12" customHeight="1">
      <c r="B112" s="126"/>
      <c r="C112" s="127"/>
      <c r="D112" s="130"/>
      <c r="E112" s="131"/>
      <c r="F112" s="72"/>
      <c r="G112" s="126"/>
      <c r="H112" s="127"/>
      <c r="I112" s="130"/>
      <c r="J112" s="131"/>
      <c r="L112" s="126"/>
      <c r="M112" s="127"/>
      <c r="N112" s="130"/>
      <c r="O112" s="131"/>
      <c r="P112" s="72"/>
      <c r="Q112" s="126"/>
      <c r="R112" s="127"/>
      <c r="S112" s="130"/>
      <c r="T112" s="131"/>
    </row>
    <row r="113" spans="2:20" ht="12" customHeight="1">
      <c r="B113" s="126"/>
      <c r="C113" s="127"/>
      <c r="D113" s="130"/>
      <c r="E113" s="131"/>
      <c r="F113" s="72"/>
      <c r="G113" s="126"/>
      <c r="H113" s="127"/>
      <c r="I113" s="130"/>
      <c r="J113" s="131"/>
      <c r="L113" s="126"/>
      <c r="M113" s="127"/>
      <c r="N113" s="130"/>
      <c r="O113" s="131"/>
      <c r="P113" s="72"/>
      <c r="Q113" s="126"/>
      <c r="R113" s="127"/>
      <c r="S113" s="130"/>
      <c r="T113" s="131"/>
    </row>
    <row r="114" spans="2:20" ht="12" customHeight="1">
      <c r="B114" s="126"/>
      <c r="C114" s="127"/>
      <c r="D114" s="130"/>
      <c r="E114" s="131"/>
      <c r="F114" s="72"/>
      <c r="G114" s="126"/>
      <c r="H114" s="127"/>
      <c r="I114" s="130"/>
      <c r="J114" s="131"/>
      <c r="L114" s="126"/>
      <c r="M114" s="127"/>
      <c r="N114" s="130"/>
      <c r="O114" s="131"/>
      <c r="P114" s="72"/>
      <c r="Q114" s="126"/>
      <c r="R114" s="127"/>
      <c r="S114" s="130"/>
      <c r="T114" s="131"/>
    </row>
    <row r="115" spans="2:20" ht="12" customHeight="1">
      <c r="B115" s="128"/>
      <c r="C115" s="129"/>
      <c r="D115" s="130"/>
      <c r="E115" s="131"/>
      <c r="F115" s="72"/>
      <c r="G115" s="128"/>
      <c r="H115" s="129"/>
      <c r="I115" s="130"/>
      <c r="J115" s="131"/>
      <c r="L115" s="128"/>
      <c r="M115" s="129"/>
      <c r="N115" s="130"/>
      <c r="O115" s="131"/>
      <c r="P115" s="72"/>
      <c r="Q115" s="128"/>
      <c r="R115" s="129"/>
      <c r="S115" s="130"/>
      <c r="T115" s="131"/>
    </row>
    <row r="116" spans="2:20" ht="12" customHeight="1">
      <c r="B116" s="26" t="s">
        <v>361</v>
      </c>
      <c r="C116" s="28">
        <v>200</v>
      </c>
      <c r="D116" s="132"/>
      <c r="E116" s="133"/>
      <c r="F116" s="72"/>
      <c r="G116" s="26" t="s">
        <v>361</v>
      </c>
      <c r="H116" s="28">
        <v>400</v>
      </c>
      <c r="I116" s="132"/>
      <c r="J116" s="133"/>
      <c r="L116" s="26" t="s">
        <v>361</v>
      </c>
      <c r="M116" s="28">
        <v>600</v>
      </c>
      <c r="N116" s="132"/>
      <c r="O116" s="133"/>
      <c r="P116" s="72"/>
      <c r="Q116" s="26" t="s">
        <v>361</v>
      </c>
      <c r="R116" s="28">
        <v>800</v>
      </c>
      <c r="S116" s="132"/>
      <c r="T116" s="133"/>
    </row>
    <row r="117" spans="2:20" ht="12" customHeight="1">
      <c r="B117" s="134" t="s">
        <v>416</v>
      </c>
      <c r="C117" s="135"/>
      <c r="D117" s="135"/>
      <c r="E117" s="136"/>
      <c r="F117" s="72"/>
      <c r="G117" s="134" t="s">
        <v>416</v>
      </c>
      <c r="H117" s="135"/>
      <c r="I117" s="135"/>
      <c r="J117" s="136"/>
      <c r="L117" s="134" t="s">
        <v>416</v>
      </c>
      <c r="M117" s="135"/>
      <c r="N117" s="135"/>
      <c r="O117" s="136"/>
      <c r="P117" s="72"/>
      <c r="Q117" s="134" t="s">
        <v>416</v>
      </c>
      <c r="R117" s="135"/>
      <c r="S117" s="135"/>
      <c r="T117" s="136"/>
    </row>
    <row r="118" spans="2:20" ht="12" customHeight="1">
      <c r="B118" s="137"/>
      <c r="C118" s="138"/>
      <c r="D118" s="138"/>
      <c r="E118" s="139"/>
      <c r="F118" s="72"/>
      <c r="G118" s="137"/>
      <c r="H118" s="138"/>
      <c r="I118" s="138"/>
      <c r="J118" s="139"/>
      <c r="L118" s="137"/>
      <c r="M118" s="138"/>
      <c r="N118" s="138"/>
      <c r="O118" s="139"/>
      <c r="P118" s="72"/>
      <c r="Q118" s="137"/>
      <c r="R118" s="138"/>
      <c r="S118" s="138"/>
      <c r="T118" s="139"/>
    </row>
    <row r="119" spans="2:20" ht="12" customHeight="1">
      <c r="B119" s="137"/>
      <c r="C119" s="138"/>
      <c r="D119" s="138"/>
      <c r="E119" s="139"/>
      <c r="F119" s="72"/>
      <c r="G119" s="137"/>
      <c r="H119" s="138"/>
      <c r="I119" s="138"/>
      <c r="J119" s="139"/>
      <c r="L119" s="137"/>
      <c r="M119" s="138"/>
      <c r="N119" s="138"/>
      <c r="O119" s="139"/>
      <c r="P119" s="72"/>
      <c r="Q119" s="137"/>
      <c r="R119" s="138"/>
      <c r="S119" s="138"/>
      <c r="T119" s="139"/>
    </row>
    <row r="120" spans="2:20" ht="12" customHeight="1">
      <c r="B120" s="137"/>
      <c r="C120" s="138"/>
      <c r="D120" s="138"/>
      <c r="E120" s="139"/>
      <c r="F120" s="72"/>
      <c r="G120" s="137"/>
      <c r="H120" s="138"/>
      <c r="I120" s="138"/>
      <c r="J120" s="139"/>
      <c r="L120" s="137"/>
      <c r="M120" s="138"/>
      <c r="N120" s="138"/>
      <c r="O120" s="139"/>
      <c r="P120" s="72"/>
      <c r="Q120" s="137"/>
      <c r="R120" s="138"/>
      <c r="S120" s="138"/>
      <c r="T120" s="139"/>
    </row>
    <row r="121" spans="2:20" ht="12" customHeight="1">
      <c r="B121" s="137"/>
      <c r="C121" s="138"/>
      <c r="D121" s="138"/>
      <c r="E121" s="139"/>
      <c r="F121" s="72"/>
      <c r="G121" s="137"/>
      <c r="H121" s="138"/>
      <c r="I121" s="138"/>
      <c r="J121" s="139"/>
      <c r="L121" s="137"/>
      <c r="M121" s="138"/>
      <c r="N121" s="138"/>
      <c r="O121" s="139"/>
      <c r="P121" s="72"/>
      <c r="Q121" s="137"/>
      <c r="R121" s="138"/>
      <c r="S121" s="138"/>
      <c r="T121" s="139"/>
    </row>
    <row r="122" spans="2:20" ht="12" customHeight="1">
      <c r="B122" s="137"/>
      <c r="C122" s="138"/>
      <c r="D122" s="138"/>
      <c r="E122" s="139"/>
      <c r="F122" s="72"/>
      <c r="G122" s="137"/>
      <c r="H122" s="138"/>
      <c r="I122" s="138"/>
      <c r="J122" s="139"/>
      <c r="L122" s="137"/>
      <c r="M122" s="138"/>
      <c r="N122" s="138"/>
      <c r="O122" s="139"/>
      <c r="P122" s="72"/>
      <c r="Q122" s="137"/>
      <c r="R122" s="138"/>
      <c r="S122" s="138"/>
      <c r="T122" s="139"/>
    </row>
    <row r="123" spans="2:20" ht="12" customHeight="1">
      <c r="B123" s="137"/>
      <c r="C123" s="138"/>
      <c r="D123" s="138"/>
      <c r="E123" s="139"/>
      <c r="F123" s="72"/>
      <c r="G123" s="137"/>
      <c r="H123" s="138"/>
      <c r="I123" s="138"/>
      <c r="J123" s="139"/>
      <c r="L123" s="137"/>
      <c r="M123" s="138"/>
      <c r="N123" s="138"/>
      <c r="O123" s="139"/>
      <c r="P123" s="72"/>
      <c r="Q123" s="137"/>
      <c r="R123" s="138"/>
      <c r="S123" s="138"/>
      <c r="T123" s="139"/>
    </row>
    <row r="124" spans="2:20" ht="12" customHeight="1">
      <c r="B124" s="137"/>
      <c r="C124" s="138"/>
      <c r="D124" s="138"/>
      <c r="E124" s="139"/>
      <c r="F124" s="72"/>
      <c r="G124" s="137"/>
      <c r="H124" s="138"/>
      <c r="I124" s="138"/>
      <c r="J124" s="139"/>
      <c r="L124" s="137"/>
      <c r="M124" s="138"/>
      <c r="N124" s="138"/>
      <c r="O124" s="139"/>
      <c r="P124" s="72"/>
      <c r="Q124" s="137"/>
      <c r="R124" s="138"/>
      <c r="S124" s="138"/>
      <c r="T124" s="139"/>
    </row>
    <row r="125" spans="2:20" ht="12" customHeight="1">
      <c r="B125" s="137"/>
      <c r="C125" s="138"/>
      <c r="D125" s="138"/>
      <c r="E125" s="139"/>
      <c r="F125" s="72"/>
      <c r="G125" s="137"/>
      <c r="H125" s="138"/>
      <c r="I125" s="138"/>
      <c r="J125" s="139"/>
      <c r="L125" s="137"/>
      <c r="M125" s="138"/>
      <c r="N125" s="138"/>
      <c r="O125" s="139"/>
      <c r="P125" s="72"/>
      <c r="Q125" s="137"/>
      <c r="R125" s="138"/>
      <c r="S125" s="138"/>
      <c r="T125" s="139"/>
    </row>
    <row r="126" spans="2:20" ht="12" customHeight="1">
      <c r="B126" s="137"/>
      <c r="C126" s="138"/>
      <c r="D126" s="138"/>
      <c r="E126" s="139"/>
      <c r="F126" s="72"/>
      <c r="G126" s="137"/>
      <c r="H126" s="138"/>
      <c r="I126" s="138"/>
      <c r="J126" s="139"/>
      <c r="L126" s="137"/>
      <c r="M126" s="138"/>
      <c r="N126" s="138"/>
      <c r="O126" s="139"/>
      <c r="P126" s="72"/>
      <c r="Q126" s="137"/>
      <c r="R126" s="138"/>
      <c r="S126" s="138"/>
      <c r="T126" s="139"/>
    </row>
    <row r="127" spans="2:20" ht="12" customHeight="1">
      <c r="B127" s="137"/>
      <c r="C127" s="138"/>
      <c r="D127" s="138"/>
      <c r="E127" s="139"/>
      <c r="F127" s="72"/>
      <c r="G127" s="137"/>
      <c r="H127" s="138"/>
      <c r="I127" s="138"/>
      <c r="J127" s="139"/>
      <c r="L127" s="137"/>
      <c r="M127" s="138"/>
      <c r="N127" s="138"/>
      <c r="O127" s="139"/>
      <c r="P127" s="72"/>
      <c r="Q127" s="137"/>
      <c r="R127" s="138"/>
      <c r="S127" s="138"/>
      <c r="T127" s="139"/>
    </row>
    <row r="128" spans="2:20" ht="12" customHeight="1">
      <c r="B128" s="140" t="s">
        <v>421</v>
      </c>
      <c r="C128" s="141"/>
      <c r="D128" s="141"/>
      <c r="E128" s="142"/>
      <c r="F128" s="72"/>
      <c r="G128" s="140" t="s">
        <v>421</v>
      </c>
      <c r="H128" s="141"/>
      <c r="I128" s="141"/>
      <c r="J128" s="142"/>
      <c r="L128" s="140" t="s">
        <v>421</v>
      </c>
      <c r="M128" s="141"/>
      <c r="N128" s="141"/>
      <c r="O128" s="142"/>
      <c r="P128" s="72"/>
      <c r="Q128" s="140" t="s">
        <v>421</v>
      </c>
      <c r="R128" s="141"/>
      <c r="S128" s="141"/>
      <c r="T128" s="142"/>
    </row>
    <row r="130" spans="2:20" ht="12" customHeight="1">
      <c r="B130" s="22" t="s">
        <v>343</v>
      </c>
      <c r="C130" s="23" t="s">
        <v>185</v>
      </c>
      <c r="D130" s="29" t="s">
        <v>344</v>
      </c>
      <c r="E130" s="5" t="s">
        <v>3</v>
      </c>
      <c r="F130" s="72"/>
      <c r="G130" s="22" t="s">
        <v>343</v>
      </c>
      <c r="H130" s="23" t="s">
        <v>203</v>
      </c>
      <c r="I130" s="29" t="s">
        <v>344</v>
      </c>
      <c r="J130" s="5" t="s">
        <v>3</v>
      </c>
      <c r="L130" s="22" t="s">
        <v>343</v>
      </c>
      <c r="M130" s="23" t="s">
        <v>127</v>
      </c>
      <c r="N130" s="29" t="s">
        <v>344</v>
      </c>
      <c r="O130" s="5" t="s">
        <v>3</v>
      </c>
      <c r="Q130" s="22" t="s">
        <v>343</v>
      </c>
      <c r="R130" s="23" t="s">
        <v>225</v>
      </c>
      <c r="S130" s="29" t="s">
        <v>344</v>
      </c>
      <c r="T130" s="5" t="s">
        <v>3</v>
      </c>
    </row>
    <row r="131" spans="2:20" ht="12" customHeight="1">
      <c r="B131" s="24" t="s">
        <v>345</v>
      </c>
      <c r="C131" s="21" t="str">
        <f>LOOKUP(E131,{0,150,300,450,600,750,900;"0","1","2","3","4","5","6"})</f>
        <v>0</v>
      </c>
      <c r="D131" s="33" t="s">
        <v>346</v>
      </c>
      <c r="E131" s="34">
        <v>0</v>
      </c>
      <c r="F131" s="72"/>
      <c r="G131" s="24" t="s">
        <v>345</v>
      </c>
      <c r="H131" s="21" t="str">
        <f>LOOKUP(J131,{0,150,300,450,600,750,900;"0","1","2","3","4","5","6"})</f>
        <v>0</v>
      </c>
      <c r="I131" s="33" t="s">
        <v>346</v>
      </c>
      <c r="J131" s="34">
        <v>0</v>
      </c>
      <c r="L131" s="24" t="s">
        <v>345</v>
      </c>
      <c r="M131" s="21" t="str">
        <f>LOOKUP(O131,{0,150,300,450,600,750,900;"0","1","2","3","4","5","6"})</f>
        <v>0</v>
      </c>
      <c r="N131" s="33" t="s">
        <v>346</v>
      </c>
      <c r="O131" s="34">
        <v>0</v>
      </c>
      <c r="Q131" s="24" t="s">
        <v>345</v>
      </c>
      <c r="R131" s="21" t="str">
        <f>LOOKUP(T131,{0,150,300,450,600,750,900;"0","1","2","3","4","5","6"})</f>
        <v>4</v>
      </c>
      <c r="S131" s="33" t="s">
        <v>346</v>
      </c>
      <c r="T131" s="34">
        <v>600</v>
      </c>
    </row>
    <row r="132" spans="2:20" ht="12" customHeight="1">
      <c r="B132" s="24" t="s">
        <v>347</v>
      </c>
      <c r="C132" s="21" t="str">
        <f>LOOKUP(C133,{0,201,401,601,901,1201,1501;"黑色","绿色","蓝色","紫色","红色","橙色","金色"})</f>
        <v>红色</v>
      </c>
      <c r="D132" s="33" t="s">
        <v>348</v>
      </c>
      <c r="E132" s="36">
        <v>64</v>
      </c>
      <c r="F132" s="72"/>
      <c r="G132" s="24" t="s">
        <v>347</v>
      </c>
      <c r="H132" s="21" t="str">
        <f>LOOKUP(H133,{0,201,401,601,901,1201,1501;"黑色","绿色","蓝色","紫色","红色","橙色","金色"})</f>
        <v>红色</v>
      </c>
      <c r="I132" s="33" t="s">
        <v>348</v>
      </c>
      <c r="J132" s="36">
        <v>64</v>
      </c>
      <c r="L132" s="24" t="s">
        <v>347</v>
      </c>
      <c r="M132" s="21" t="str">
        <f>LOOKUP(M133,{0,201,401,601,901,1201,1501;"黑色","绿色","蓝色","紫色","红色","橙色","金色"})</f>
        <v>蓝色</v>
      </c>
      <c r="N132" s="33" t="s">
        <v>348</v>
      </c>
      <c r="O132" s="36">
        <v>100</v>
      </c>
      <c r="Q132" s="24" t="s">
        <v>347</v>
      </c>
      <c r="R132" s="21" t="str">
        <f>LOOKUP(R133,{0,201,401,601,901,1201,1501;"黑色","绿色","蓝色","紫色","红色","橙色","金色"})</f>
        <v>金色</v>
      </c>
      <c r="S132" s="33" t="s">
        <v>348</v>
      </c>
      <c r="T132" s="36">
        <v>10</v>
      </c>
    </row>
    <row r="133" spans="2:20" ht="12" customHeight="1">
      <c r="B133" s="24" t="s">
        <v>349</v>
      </c>
      <c r="C133" s="21">
        <f>C141+E131</f>
        <v>1000</v>
      </c>
      <c r="D133" s="33" t="s">
        <v>350</v>
      </c>
      <c r="E133" s="36">
        <v>16</v>
      </c>
      <c r="F133" s="72"/>
      <c r="G133" s="24" t="s">
        <v>349</v>
      </c>
      <c r="H133" s="21">
        <f>H141+J131</f>
        <v>1200</v>
      </c>
      <c r="I133" s="33" t="s">
        <v>350</v>
      </c>
      <c r="J133" s="36">
        <v>16</v>
      </c>
      <c r="L133" s="24" t="s">
        <v>349</v>
      </c>
      <c r="M133" s="21">
        <f>M141+O131</f>
        <v>600</v>
      </c>
      <c r="N133" s="33" t="s">
        <v>350</v>
      </c>
      <c r="O133" s="36">
        <v>30</v>
      </c>
      <c r="Q133" s="24" t="s">
        <v>349</v>
      </c>
      <c r="R133" s="21">
        <f>R141+T131</f>
        <v>1800</v>
      </c>
      <c r="S133" s="33" t="s">
        <v>350</v>
      </c>
      <c r="T133" s="36">
        <v>25</v>
      </c>
    </row>
    <row r="134" spans="2:20" ht="12" customHeight="1">
      <c r="B134" s="26" t="s">
        <v>351</v>
      </c>
      <c r="C134" s="27">
        <f>C133*20</f>
        <v>20000</v>
      </c>
      <c r="D134" s="39" t="s">
        <v>352</v>
      </c>
      <c r="E134" s="40">
        <f>C133</f>
        <v>1000</v>
      </c>
      <c r="F134" s="72"/>
      <c r="G134" s="26" t="s">
        <v>351</v>
      </c>
      <c r="H134" s="27">
        <f>H133*20</f>
        <v>24000</v>
      </c>
      <c r="I134" s="39" t="s">
        <v>352</v>
      </c>
      <c r="J134" s="40">
        <f>H133</f>
        <v>1200</v>
      </c>
      <c r="L134" s="26" t="s">
        <v>351</v>
      </c>
      <c r="M134" s="27">
        <f>M133*20</f>
        <v>12000</v>
      </c>
      <c r="N134" s="39" t="s">
        <v>352</v>
      </c>
      <c r="O134" s="40">
        <f>M133</f>
        <v>600</v>
      </c>
      <c r="Q134" s="26" t="s">
        <v>351</v>
      </c>
      <c r="R134" s="27">
        <f>R133*20</f>
        <v>36000</v>
      </c>
      <c r="S134" s="39" t="s">
        <v>352</v>
      </c>
      <c r="T134" s="40">
        <f>R133</f>
        <v>1800</v>
      </c>
    </row>
    <row r="135" spans="2:20" ht="12" customHeight="1">
      <c r="B135" s="126" t="s">
        <v>646</v>
      </c>
      <c r="C135" s="127"/>
      <c r="D135" s="130" t="s">
        <v>642</v>
      </c>
      <c r="E135" s="131"/>
      <c r="F135" s="72"/>
      <c r="G135" s="126" t="s">
        <v>647</v>
      </c>
      <c r="H135" s="127"/>
      <c r="I135" s="130" t="s">
        <v>642</v>
      </c>
      <c r="J135" s="131"/>
      <c r="L135" s="126" t="s">
        <v>648</v>
      </c>
      <c r="M135" s="127"/>
      <c r="N135" s="130" t="s">
        <v>649</v>
      </c>
      <c r="O135" s="131"/>
      <c r="Q135" s="126" t="s">
        <v>650</v>
      </c>
      <c r="R135" s="127"/>
      <c r="S135" s="130" t="s">
        <v>651</v>
      </c>
      <c r="T135" s="131"/>
    </row>
    <row r="136" spans="2:20" ht="12" customHeight="1">
      <c r="B136" s="126"/>
      <c r="C136" s="127"/>
      <c r="D136" s="130"/>
      <c r="E136" s="131"/>
      <c r="F136" s="72"/>
      <c r="G136" s="126"/>
      <c r="H136" s="127"/>
      <c r="I136" s="130"/>
      <c r="J136" s="131"/>
      <c r="L136" s="126"/>
      <c r="M136" s="127"/>
      <c r="N136" s="130"/>
      <c r="O136" s="131"/>
      <c r="Q136" s="126"/>
      <c r="R136" s="127"/>
      <c r="S136" s="130"/>
      <c r="T136" s="131"/>
    </row>
    <row r="137" spans="2:20" ht="12" customHeight="1">
      <c r="B137" s="126"/>
      <c r="C137" s="127"/>
      <c r="D137" s="130"/>
      <c r="E137" s="131"/>
      <c r="F137" s="72"/>
      <c r="G137" s="126"/>
      <c r="H137" s="127"/>
      <c r="I137" s="130"/>
      <c r="J137" s="131"/>
      <c r="L137" s="126"/>
      <c r="M137" s="127"/>
      <c r="N137" s="130"/>
      <c r="O137" s="131"/>
      <c r="Q137" s="126"/>
      <c r="R137" s="127"/>
      <c r="S137" s="130"/>
      <c r="T137" s="131"/>
    </row>
    <row r="138" spans="2:20" ht="12" customHeight="1">
      <c r="B138" s="126"/>
      <c r="C138" s="127"/>
      <c r="D138" s="130"/>
      <c r="E138" s="131"/>
      <c r="F138" s="72"/>
      <c r="G138" s="126"/>
      <c r="H138" s="127"/>
      <c r="I138" s="130"/>
      <c r="J138" s="131"/>
      <c r="L138" s="126"/>
      <c r="M138" s="127"/>
      <c r="N138" s="130"/>
      <c r="O138" s="131"/>
      <c r="Q138" s="126"/>
      <c r="R138" s="127"/>
      <c r="S138" s="130"/>
      <c r="T138" s="131"/>
    </row>
    <row r="139" spans="2:20" ht="12" customHeight="1">
      <c r="B139" s="126"/>
      <c r="C139" s="127"/>
      <c r="D139" s="130"/>
      <c r="E139" s="131"/>
      <c r="F139" s="72"/>
      <c r="G139" s="126"/>
      <c r="H139" s="127"/>
      <c r="I139" s="130"/>
      <c r="J139" s="131"/>
      <c r="L139" s="126"/>
      <c r="M139" s="127"/>
      <c r="N139" s="130"/>
      <c r="O139" s="131"/>
      <c r="Q139" s="126"/>
      <c r="R139" s="127"/>
      <c r="S139" s="130"/>
      <c r="T139" s="131"/>
    </row>
    <row r="140" spans="2:20" ht="12" customHeight="1">
      <c r="B140" s="128"/>
      <c r="C140" s="129"/>
      <c r="D140" s="130"/>
      <c r="E140" s="131"/>
      <c r="F140" s="72"/>
      <c r="G140" s="128"/>
      <c r="H140" s="129"/>
      <c r="I140" s="130"/>
      <c r="J140" s="131"/>
      <c r="L140" s="128"/>
      <c r="M140" s="129"/>
      <c r="N140" s="130"/>
      <c r="O140" s="131"/>
      <c r="Q140" s="128"/>
      <c r="R140" s="129"/>
      <c r="S140" s="130"/>
      <c r="T140" s="131"/>
    </row>
    <row r="141" spans="2:20" ht="12" customHeight="1">
      <c r="B141" s="26" t="s">
        <v>361</v>
      </c>
      <c r="C141" s="28">
        <v>1000</v>
      </c>
      <c r="D141" s="132"/>
      <c r="E141" s="133"/>
      <c r="F141" s="72"/>
      <c r="G141" s="26" t="s">
        <v>361</v>
      </c>
      <c r="H141" s="28">
        <v>1200</v>
      </c>
      <c r="I141" s="132"/>
      <c r="J141" s="133"/>
      <c r="L141" s="26" t="s">
        <v>361</v>
      </c>
      <c r="M141" s="28">
        <v>600</v>
      </c>
      <c r="N141" s="132"/>
      <c r="O141" s="133"/>
      <c r="Q141" s="26" t="s">
        <v>361</v>
      </c>
      <c r="R141" s="28">
        <v>1200</v>
      </c>
      <c r="S141" s="132"/>
      <c r="T141" s="133"/>
    </row>
    <row r="142" spans="2:20" ht="12" customHeight="1">
      <c r="B142" s="134" t="s">
        <v>416</v>
      </c>
      <c r="C142" s="135"/>
      <c r="D142" s="135"/>
      <c r="E142" s="136"/>
      <c r="F142" s="72"/>
      <c r="G142" s="134" t="s">
        <v>416</v>
      </c>
      <c r="H142" s="135"/>
      <c r="I142" s="135"/>
      <c r="J142" s="136"/>
      <c r="L142" s="134" t="s">
        <v>652</v>
      </c>
      <c r="M142" s="135"/>
      <c r="N142" s="135"/>
      <c r="O142" s="136"/>
      <c r="Q142" s="134" t="s">
        <v>416</v>
      </c>
      <c r="R142" s="135"/>
      <c r="S142" s="135"/>
      <c r="T142" s="136"/>
    </row>
    <row r="143" spans="2:20" ht="12" customHeight="1">
      <c r="B143" s="137"/>
      <c r="C143" s="138"/>
      <c r="D143" s="138"/>
      <c r="E143" s="139"/>
      <c r="F143" s="72"/>
      <c r="G143" s="137"/>
      <c r="H143" s="138"/>
      <c r="I143" s="138"/>
      <c r="J143" s="139"/>
      <c r="L143" s="137"/>
      <c r="M143" s="138"/>
      <c r="N143" s="138"/>
      <c r="O143" s="139"/>
      <c r="Q143" s="137"/>
      <c r="R143" s="138"/>
      <c r="S143" s="138"/>
      <c r="T143" s="139"/>
    </row>
    <row r="144" spans="2:20" ht="12" customHeight="1">
      <c r="B144" s="137"/>
      <c r="C144" s="138"/>
      <c r="D144" s="138"/>
      <c r="E144" s="139"/>
      <c r="F144" s="72"/>
      <c r="G144" s="137"/>
      <c r="H144" s="138"/>
      <c r="I144" s="138"/>
      <c r="J144" s="139"/>
      <c r="L144" s="137"/>
      <c r="M144" s="138"/>
      <c r="N144" s="138"/>
      <c r="O144" s="139"/>
      <c r="Q144" s="137"/>
      <c r="R144" s="138"/>
      <c r="S144" s="138"/>
      <c r="T144" s="139"/>
    </row>
    <row r="145" spans="2:20" ht="12" customHeight="1">
      <c r="B145" s="137"/>
      <c r="C145" s="138"/>
      <c r="D145" s="138"/>
      <c r="E145" s="139"/>
      <c r="F145" s="72"/>
      <c r="G145" s="137"/>
      <c r="H145" s="138"/>
      <c r="I145" s="138"/>
      <c r="J145" s="139"/>
      <c r="L145" s="137"/>
      <c r="M145" s="138"/>
      <c r="N145" s="138"/>
      <c r="O145" s="139"/>
      <c r="Q145" s="137"/>
      <c r="R145" s="138"/>
      <c r="S145" s="138"/>
      <c r="T145" s="139"/>
    </row>
    <row r="146" spans="2:20" ht="12" customHeight="1">
      <c r="B146" s="137"/>
      <c r="C146" s="138"/>
      <c r="D146" s="138"/>
      <c r="E146" s="139"/>
      <c r="F146" s="72"/>
      <c r="G146" s="137"/>
      <c r="H146" s="138"/>
      <c r="I146" s="138"/>
      <c r="J146" s="139"/>
      <c r="L146" s="137"/>
      <c r="M146" s="138"/>
      <c r="N146" s="138"/>
      <c r="O146" s="139"/>
      <c r="Q146" s="137"/>
      <c r="R146" s="138"/>
      <c r="S146" s="138"/>
      <c r="T146" s="139"/>
    </row>
    <row r="147" spans="2:20" ht="12" customHeight="1">
      <c r="B147" s="137"/>
      <c r="C147" s="138"/>
      <c r="D147" s="138"/>
      <c r="E147" s="139"/>
      <c r="F147" s="72"/>
      <c r="G147" s="137"/>
      <c r="H147" s="138"/>
      <c r="I147" s="138"/>
      <c r="J147" s="139"/>
      <c r="L147" s="137"/>
      <c r="M147" s="138"/>
      <c r="N147" s="138"/>
      <c r="O147" s="139"/>
      <c r="Q147" s="137"/>
      <c r="R147" s="138"/>
      <c r="S147" s="138"/>
      <c r="T147" s="139"/>
    </row>
    <row r="148" spans="2:20" ht="12" customHeight="1">
      <c r="B148" s="137"/>
      <c r="C148" s="138"/>
      <c r="D148" s="138"/>
      <c r="E148" s="139"/>
      <c r="F148" s="72"/>
      <c r="G148" s="137"/>
      <c r="H148" s="138"/>
      <c r="I148" s="138"/>
      <c r="J148" s="139"/>
      <c r="L148" s="137"/>
      <c r="M148" s="138"/>
      <c r="N148" s="138"/>
      <c r="O148" s="139"/>
      <c r="Q148" s="137"/>
      <c r="R148" s="138"/>
      <c r="S148" s="138"/>
      <c r="T148" s="139"/>
    </row>
    <row r="149" spans="2:20" ht="12" customHeight="1">
      <c r="B149" s="137"/>
      <c r="C149" s="138"/>
      <c r="D149" s="138"/>
      <c r="E149" s="139"/>
      <c r="F149" s="72"/>
      <c r="G149" s="137"/>
      <c r="H149" s="138"/>
      <c r="I149" s="138"/>
      <c r="J149" s="139"/>
      <c r="L149" s="137"/>
      <c r="M149" s="138"/>
      <c r="N149" s="138"/>
      <c r="O149" s="139"/>
      <c r="Q149" s="137"/>
      <c r="R149" s="138"/>
      <c r="S149" s="138"/>
      <c r="T149" s="139"/>
    </row>
    <row r="150" spans="2:20" ht="12" customHeight="1">
      <c r="B150" s="137"/>
      <c r="C150" s="138"/>
      <c r="D150" s="138"/>
      <c r="E150" s="139"/>
      <c r="F150" s="72"/>
      <c r="G150" s="137"/>
      <c r="H150" s="138"/>
      <c r="I150" s="138"/>
      <c r="J150" s="139"/>
      <c r="L150" s="137"/>
      <c r="M150" s="138"/>
      <c r="N150" s="138"/>
      <c r="O150" s="139"/>
      <c r="Q150" s="137"/>
      <c r="R150" s="138"/>
      <c r="S150" s="138"/>
      <c r="T150" s="139"/>
    </row>
    <row r="151" spans="2:20" ht="12" customHeight="1">
      <c r="B151" s="137"/>
      <c r="C151" s="138"/>
      <c r="D151" s="138"/>
      <c r="E151" s="139"/>
      <c r="F151" s="72"/>
      <c r="G151" s="137"/>
      <c r="H151" s="138"/>
      <c r="I151" s="138"/>
      <c r="J151" s="139"/>
      <c r="L151" s="137"/>
      <c r="M151" s="138"/>
      <c r="N151" s="138"/>
      <c r="O151" s="139"/>
      <c r="Q151" s="137"/>
      <c r="R151" s="138"/>
      <c r="S151" s="138"/>
      <c r="T151" s="139"/>
    </row>
    <row r="152" spans="2:20" ht="12" customHeight="1">
      <c r="B152" s="137"/>
      <c r="C152" s="138"/>
      <c r="D152" s="138"/>
      <c r="E152" s="139"/>
      <c r="F152" s="72"/>
      <c r="G152" s="137"/>
      <c r="H152" s="138"/>
      <c r="I152" s="138"/>
      <c r="J152" s="139"/>
      <c r="L152" s="137"/>
      <c r="M152" s="138"/>
      <c r="N152" s="138"/>
      <c r="O152" s="139"/>
      <c r="Q152" s="137"/>
      <c r="R152" s="138"/>
      <c r="S152" s="138"/>
      <c r="T152" s="139"/>
    </row>
    <row r="153" spans="2:20" ht="12" customHeight="1">
      <c r="B153" s="140" t="s">
        <v>653</v>
      </c>
      <c r="C153" s="141"/>
      <c r="D153" s="141"/>
      <c r="E153" s="142"/>
      <c r="F153" s="72"/>
      <c r="G153" s="140" t="s">
        <v>653</v>
      </c>
      <c r="H153" s="141"/>
      <c r="I153" s="141"/>
      <c r="J153" s="142"/>
      <c r="L153" s="140" t="s">
        <v>434</v>
      </c>
      <c r="M153" s="141"/>
      <c r="N153" s="141"/>
      <c r="O153" s="142"/>
      <c r="Q153" s="140" t="s">
        <v>555</v>
      </c>
      <c r="R153" s="141"/>
      <c r="S153" s="141"/>
      <c r="T153" s="142"/>
    </row>
    <row r="156" spans="2:20" ht="12" customHeight="1">
      <c r="B156" s="22" t="s">
        <v>343</v>
      </c>
      <c r="C156" s="23" t="s">
        <v>158</v>
      </c>
      <c r="D156" s="29" t="s">
        <v>344</v>
      </c>
      <c r="E156" s="5" t="s">
        <v>3</v>
      </c>
      <c r="G156" s="22" t="s">
        <v>343</v>
      </c>
      <c r="H156" s="23" t="s">
        <v>209</v>
      </c>
      <c r="I156" s="29" t="s">
        <v>344</v>
      </c>
      <c r="J156" s="5" t="s">
        <v>3</v>
      </c>
      <c r="L156" s="2" t="s">
        <v>343</v>
      </c>
      <c r="M156" s="16" t="s">
        <v>13</v>
      </c>
      <c r="N156" s="4" t="s">
        <v>344</v>
      </c>
      <c r="O156" s="5" t="s">
        <v>3</v>
      </c>
      <c r="Q156" s="2" t="s">
        <v>343</v>
      </c>
      <c r="R156" s="16" t="s">
        <v>209</v>
      </c>
      <c r="S156" s="4" t="s">
        <v>344</v>
      </c>
      <c r="T156" s="5" t="s">
        <v>3</v>
      </c>
    </row>
    <row r="157" spans="2:20" ht="12" customHeight="1">
      <c r="B157" s="24" t="s">
        <v>345</v>
      </c>
      <c r="C157" s="21" t="str">
        <f>LOOKUP(E157,{0,150,300,450,600,750,900;"0","1","2","3","4","5","6"})</f>
        <v>0</v>
      </c>
      <c r="D157" s="33" t="s">
        <v>346</v>
      </c>
      <c r="E157" s="34">
        <v>0</v>
      </c>
      <c r="G157" s="24" t="s">
        <v>345</v>
      </c>
      <c r="H157" s="21" t="str">
        <f>LOOKUP(J157,{0,150,300,450,600,750,900;"0","1","2","3","4","5","6"})</f>
        <v>3</v>
      </c>
      <c r="I157" s="33" t="s">
        <v>346</v>
      </c>
      <c r="J157" s="34">
        <v>450</v>
      </c>
      <c r="L157" s="6" t="s">
        <v>345</v>
      </c>
      <c r="M157" s="7" t="str">
        <f>LOOKUP(O157,{0,150,300,450,600,750,900;"0","1","2","3","4","5","6"})</f>
        <v>0</v>
      </c>
      <c r="N157" s="8" t="s">
        <v>346</v>
      </c>
      <c r="O157" s="9">
        <v>0</v>
      </c>
      <c r="Q157" s="6" t="s">
        <v>345</v>
      </c>
      <c r="R157" s="7" t="str">
        <f>LOOKUP(T157,{0,150,300,450,600,750,900;"0","1","2","3","4","5","6"})</f>
        <v>3</v>
      </c>
      <c r="S157" s="8" t="s">
        <v>346</v>
      </c>
      <c r="T157" s="9">
        <v>450</v>
      </c>
    </row>
    <row r="158" spans="2:20" ht="12" customHeight="1">
      <c r="B158" s="24" t="s">
        <v>347</v>
      </c>
      <c r="C158" s="37" t="str">
        <f>LOOKUP(C159,{0,201,401,601,901,1201,1501;"黑色","绿色","蓝色","紫色","红色","橙色","金色"})</f>
        <v>紫色</v>
      </c>
      <c r="D158" s="33" t="s">
        <v>348</v>
      </c>
      <c r="E158" s="36">
        <v>7</v>
      </c>
      <c r="G158" s="24" t="s">
        <v>347</v>
      </c>
      <c r="H158" s="37" t="str">
        <f>LOOKUP(H159,{0,201,401,601,901,1201,1501;"黑色","绿色","蓝色","紫色","红色","橙色","金色"})</f>
        <v>橙色</v>
      </c>
      <c r="I158" s="33" t="s">
        <v>348</v>
      </c>
      <c r="J158" s="36">
        <v>35</v>
      </c>
      <c r="L158" s="6" t="s">
        <v>347</v>
      </c>
      <c r="M158" s="49" t="str">
        <f>LOOKUP(M159,{0,201,401,601,901,1201,1501;"黑色","绿色","蓝色","紫色","红色","橙色","金色"})</f>
        <v>黑色</v>
      </c>
      <c r="N158" s="8" t="s">
        <v>348</v>
      </c>
      <c r="O158" s="10">
        <v>0</v>
      </c>
      <c r="Q158" s="6" t="s">
        <v>347</v>
      </c>
      <c r="R158" s="49" t="str">
        <f>LOOKUP(R159,{0,201,401,601,901,1201,1501;"黑色","绿色","蓝色","紫色","红色","橙色","金色"})</f>
        <v>橙色</v>
      </c>
      <c r="S158" s="8" t="s">
        <v>348</v>
      </c>
      <c r="T158" s="10">
        <v>35</v>
      </c>
    </row>
    <row r="159" spans="2:20" ht="12" customHeight="1">
      <c r="B159" s="24" t="s">
        <v>349</v>
      </c>
      <c r="C159" s="21">
        <f>C167+E157</f>
        <v>900</v>
      </c>
      <c r="D159" s="33" t="s">
        <v>350</v>
      </c>
      <c r="E159" s="36">
        <v>10</v>
      </c>
      <c r="G159" s="24" t="s">
        <v>349</v>
      </c>
      <c r="H159" s="21">
        <f>H167+J157</f>
        <v>1450</v>
      </c>
      <c r="I159" s="33" t="s">
        <v>350</v>
      </c>
      <c r="J159" s="36">
        <v>100</v>
      </c>
      <c r="L159" s="6" t="s">
        <v>349</v>
      </c>
      <c r="M159" s="7">
        <f>M167+O157</f>
        <v>0</v>
      </c>
      <c r="N159" s="8" t="s">
        <v>350</v>
      </c>
      <c r="O159" s="10">
        <v>0</v>
      </c>
      <c r="Q159" s="6" t="s">
        <v>349</v>
      </c>
      <c r="R159" s="7">
        <f>R167+T157</f>
        <v>1450</v>
      </c>
      <c r="S159" s="8" t="s">
        <v>350</v>
      </c>
      <c r="T159" s="10">
        <v>100</v>
      </c>
    </row>
    <row r="160" spans="2:20" ht="12" customHeight="1">
      <c r="B160" s="26" t="s">
        <v>351</v>
      </c>
      <c r="C160" s="27">
        <f>C159*20</f>
        <v>18000</v>
      </c>
      <c r="D160" s="39" t="s">
        <v>352</v>
      </c>
      <c r="E160" s="40">
        <f>C159</f>
        <v>900</v>
      </c>
      <c r="G160" s="26" t="s">
        <v>351</v>
      </c>
      <c r="H160" s="27">
        <f>H159*20</f>
        <v>29000</v>
      </c>
      <c r="I160" s="39" t="s">
        <v>352</v>
      </c>
      <c r="J160" s="40">
        <f>H159</f>
        <v>1450</v>
      </c>
      <c r="L160" s="11" t="s">
        <v>351</v>
      </c>
      <c r="M160" s="12">
        <f>M159*20</f>
        <v>0</v>
      </c>
      <c r="N160" s="13" t="s">
        <v>352</v>
      </c>
      <c r="O160" s="14">
        <f>M159</f>
        <v>0</v>
      </c>
      <c r="Q160" s="11" t="s">
        <v>351</v>
      </c>
      <c r="R160" s="12">
        <f>R159*20</f>
        <v>29000</v>
      </c>
      <c r="S160" s="13" t="s">
        <v>352</v>
      </c>
      <c r="T160" s="14">
        <f>R159</f>
        <v>1450</v>
      </c>
    </row>
    <row r="161" spans="2:20" ht="12" customHeight="1">
      <c r="B161" s="126" t="s">
        <v>654</v>
      </c>
      <c r="C161" s="127"/>
      <c r="D161" s="130" t="s">
        <v>655</v>
      </c>
      <c r="E161" s="131"/>
      <c r="G161" s="126" t="s">
        <v>656</v>
      </c>
      <c r="H161" s="127"/>
      <c r="I161" s="130" t="s">
        <v>657</v>
      </c>
      <c r="J161" s="131"/>
      <c r="L161" s="126" t="s">
        <v>658</v>
      </c>
      <c r="M161" s="127"/>
      <c r="N161" s="130" t="s">
        <v>659</v>
      </c>
      <c r="O161" s="131"/>
      <c r="Q161" s="126" t="s">
        <v>660</v>
      </c>
      <c r="R161" s="127"/>
      <c r="S161" s="130" t="s">
        <v>657</v>
      </c>
      <c r="T161" s="131"/>
    </row>
    <row r="162" spans="2:20" ht="12" customHeight="1">
      <c r="B162" s="126"/>
      <c r="C162" s="127"/>
      <c r="D162" s="130"/>
      <c r="E162" s="131"/>
      <c r="G162" s="126"/>
      <c r="H162" s="127"/>
      <c r="I162" s="130"/>
      <c r="J162" s="131"/>
      <c r="L162" s="126"/>
      <c r="M162" s="127"/>
      <c r="N162" s="130"/>
      <c r="O162" s="131"/>
      <c r="Q162" s="126"/>
      <c r="R162" s="127"/>
      <c r="S162" s="130"/>
      <c r="T162" s="131"/>
    </row>
    <row r="163" spans="2:20" ht="12" customHeight="1">
      <c r="B163" s="126"/>
      <c r="C163" s="127"/>
      <c r="D163" s="130"/>
      <c r="E163" s="131"/>
      <c r="G163" s="126"/>
      <c r="H163" s="127"/>
      <c r="I163" s="130"/>
      <c r="J163" s="131"/>
      <c r="L163" s="126"/>
      <c r="M163" s="127"/>
      <c r="N163" s="130"/>
      <c r="O163" s="131"/>
      <c r="Q163" s="126"/>
      <c r="R163" s="127"/>
      <c r="S163" s="130"/>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8"/>
      <c r="C166" s="129"/>
      <c r="D166" s="130"/>
      <c r="E166" s="131"/>
      <c r="G166" s="128"/>
      <c r="H166" s="129"/>
      <c r="I166" s="130"/>
      <c r="J166" s="131"/>
      <c r="L166" s="128"/>
      <c r="M166" s="129"/>
      <c r="N166" s="130"/>
      <c r="O166" s="131"/>
      <c r="Q166" s="128"/>
      <c r="R166" s="129"/>
      <c r="S166" s="130"/>
      <c r="T166" s="131"/>
    </row>
    <row r="167" spans="2:20" ht="12" customHeight="1">
      <c r="B167" s="26" t="s">
        <v>361</v>
      </c>
      <c r="C167" s="28">
        <v>900</v>
      </c>
      <c r="D167" s="132"/>
      <c r="E167" s="133"/>
      <c r="G167" s="26" t="s">
        <v>361</v>
      </c>
      <c r="H167" s="28">
        <v>1000</v>
      </c>
      <c r="I167" s="132"/>
      <c r="J167" s="133"/>
      <c r="L167" s="11" t="s">
        <v>361</v>
      </c>
      <c r="M167" s="15">
        <v>0</v>
      </c>
      <c r="N167" s="132"/>
      <c r="O167" s="133"/>
      <c r="Q167" s="11" t="s">
        <v>361</v>
      </c>
      <c r="R167" s="15">
        <v>1000</v>
      </c>
      <c r="S167" s="132"/>
      <c r="T167" s="133"/>
    </row>
    <row r="168" spans="2:20" ht="12" customHeight="1">
      <c r="B168" s="134" t="s">
        <v>661</v>
      </c>
      <c r="C168" s="135"/>
      <c r="D168" s="135"/>
      <c r="E168" s="136"/>
      <c r="G168" s="134" t="s">
        <v>662</v>
      </c>
      <c r="H168" s="135"/>
      <c r="I168" s="135"/>
      <c r="J168" s="136"/>
      <c r="L168" s="134" t="s">
        <v>416</v>
      </c>
      <c r="M168" s="135"/>
      <c r="N168" s="135"/>
      <c r="O168" s="136"/>
      <c r="Q168" s="134" t="s">
        <v>662</v>
      </c>
      <c r="R168" s="135"/>
      <c r="S168" s="135"/>
      <c r="T168" s="136"/>
    </row>
    <row r="169" spans="2:20" ht="12" customHeight="1">
      <c r="B169" s="137"/>
      <c r="C169" s="138"/>
      <c r="D169" s="138"/>
      <c r="E169" s="139"/>
      <c r="G169" s="137"/>
      <c r="H169" s="138"/>
      <c r="I169" s="138"/>
      <c r="J169" s="139"/>
      <c r="L169" s="137"/>
      <c r="M169" s="138"/>
      <c r="N169" s="138"/>
      <c r="O169" s="139"/>
      <c r="Q169" s="137"/>
      <c r="R169" s="138"/>
      <c r="S169" s="138"/>
      <c r="T169" s="139"/>
    </row>
    <row r="170" spans="2:20" ht="12" customHeight="1">
      <c r="B170" s="137"/>
      <c r="C170" s="138"/>
      <c r="D170" s="138"/>
      <c r="E170" s="139"/>
      <c r="G170" s="137"/>
      <c r="H170" s="138"/>
      <c r="I170" s="138"/>
      <c r="J170" s="139"/>
      <c r="L170" s="137"/>
      <c r="M170" s="138"/>
      <c r="N170" s="138"/>
      <c r="O170" s="139"/>
      <c r="Q170" s="137"/>
      <c r="R170" s="138"/>
      <c r="S170" s="138"/>
      <c r="T170" s="139"/>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40" t="s">
        <v>567</v>
      </c>
      <c r="C179" s="141"/>
      <c r="D179" s="141"/>
      <c r="E179" s="142"/>
      <c r="G179" s="140" t="s">
        <v>567</v>
      </c>
      <c r="H179" s="141"/>
      <c r="I179" s="141"/>
      <c r="J179" s="142"/>
      <c r="L179" s="140" t="s">
        <v>663</v>
      </c>
      <c r="M179" s="141"/>
      <c r="N179" s="141"/>
      <c r="O179" s="142"/>
      <c r="Q179" s="140" t="s">
        <v>567</v>
      </c>
      <c r="R179" s="141"/>
      <c r="S179" s="141"/>
      <c r="T179" s="142"/>
    </row>
    <row r="182" spans="2:20" ht="12" customHeight="1">
      <c r="B182" s="2" t="s">
        <v>343</v>
      </c>
      <c r="C182" s="16" t="s">
        <v>191</v>
      </c>
      <c r="D182" s="4" t="s">
        <v>344</v>
      </c>
      <c r="E182" s="5" t="s">
        <v>3</v>
      </c>
    </row>
    <row r="183" spans="2:20" ht="12" customHeight="1">
      <c r="B183" s="6" t="s">
        <v>345</v>
      </c>
      <c r="C183" s="7" t="str">
        <f>LOOKUP(E183,{0,150,300,450,600,750,900;"0","1","2","3","4","5","6"})</f>
        <v>2</v>
      </c>
      <c r="D183" s="8" t="s">
        <v>346</v>
      </c>
      <c r="E183" s="9">
        <v>300</v>
      </c>
    </row>
    <row r="184" spans="2:20" ht="12" customHeight="1">
      <c r="B184" s="6" t="s">
        <v>347</v>
      </c>
      <c r="C184" s="49" t="str">
        <f>LOOKUP(C185,{0,201,401,601,901,1201,1501;"黑色","绿色","蓝色","紫色","红色","橙色","金色"})</f>
        <v>红色</v>
      </c>
      <c r="D184" s="8" t="s">
        <v>348</v>
      </c>
      <c r="E184" s="10">
        <v>10</v>
      </c>
    </row>
    <row r="185" spans="2:20" ht="12" customHeight="1">
      <c r="B185" s="6" t="s">
        <v>349</v>
      </c>
      <c r="C185" s="7">
        <f>C193+E183</f>
        <v>1050</v>
      </c>
      <c r="D185" s="8" t="s">
        <v>350</v>
      </c>
      <c r="E185" s="10">
        <v>20</v>
      </c>
    </row>
    <row r="186" spans="2:20" ht="12" customHeight="1">
      <c r="B186" s="11" t="s">
        <v>351</v>
      </c>
      <c r="C186" s="12">
        <f>C185*20</f>
        <v>21000</v>
      </c>
      <c r="D186" s="13" t="s">
        <v>352</v>
      </c>
      <c r="E186" s="14">
        <f>C185</f>
        <v>1050</v>
      </c>
    </row>
    <row r="187" spans="2:20" ht="12" customHeight="1">
      <c r="B187" s="126" t="s">
        <v>664</v>
      </c>
      <c r="C187" s="127"/>
      <c r="D187" s="130" t="s">
        <v>665</v>
      </c>
      <c r="E187" s="131"/>
    </row>
    <row r="188" spans="2:20" ht="12" customHeight="1">
      <c r="B188" s="126"/>
      <c r="C188" s="127"/>
      <c r="D188" s="130"/>
      <c r="E188" s="131"/>
    </row>
    <row r="189" spans="2:20" ht="12" customHeight="1">
      <c r="B189" s="126"/>
      <c r="C189" s="127"/>
      <c r="D189" s="130"/>
      <c r="E189" s="131"/>
    </row>
    <row r="190" spans="2:20" ht="12" customHeight="1">
      <c r="B190" s="126"/>
      <c r="C190" s="127"/>
      <c r="D190" s="130"/>
      <c r="E190" s="131"/>
    </row>
    <row r="191" spans="2:20" ht="12" customHeight="1">
      <c r="B191" s="126"/>
      <c r="C191" s="127"/>
      <c r="D191" s="130"/>
      <c r="E191" s="131"/>
    </row>
    <row r="192" spans="2:20" ht="12" customHeight="1">
      <c r="B192" s="128"/>
      <c r="C192" s="129"/>
      <c r="D192" s="130"/>
      <c r="E192" s="131"/>
    </row>
    <row r="193" spans="2:5" ht="12" customHeight="1">
      <c r="B193" s="11" t="s">
        <v>361</v>
      </c>
      <c r="C193" s="15">
        <v>750</v>
      </c>
      <c r="D193" s="132"/>
      <c r="E193" s="133"/>
    </row>
    <row r="194" spans="2:5" ht="12" customHeight="1">
      <c r="B194" s="134" t="s">
        <v>416</v>
      </c>
      <c r="C194" s="135"/>
      <c r="D194" s="135"/>
      <c r="E194" s="136"/>
    </row>
    <row r="195" spans="2:5" ht="12" customHeight="1">
      <c r="B195" s="137"/>
      <c r="C195" s="138"/>
      <c r="D195" s="138"/>
      <c r="E195" s="139"/>
    </row>
    <row r="196" spans="2:5" ht="12" customHeight="1">
      <c r="B196" s="137"/>
      <c r="C196" s="138"/>
      <c r="D196" s="138"/>
      <c r="E196" s="139"/>
    </row>
    <row r="197" spans="2:5" ht="12" customHeight="1">
      <c r="B197" s="137"/>
      <c r="C197" s="138"/>
      <c r="D197" s="138"/>
      <c r="E197" s="139"/>
    </row>
    <row r="198" spans="2:5" ht="12" customHeight="1">
      <c r="B198" s="137"/>
      <c r="C198" s="138"/>
      <c r="D198" s="138"/>
      <c r="E198" s="139"/>
    </row>
    <row r="199" spans="2:5" ht="12" customHeight="1">
      <c r="B199" s="137"/>
      <c r="C199" s="138"/>
      <c r="D199" s="138"/>
      <c r="E199" s="139"/>
    </row>
    <row r="200" spans="2:5" ht="12" customHeight="1">
      <c r="B200" s="137"/>
      <c r="C200" s="138"/>
      <c r="D200" s="138"/>
      <c r="E200" s="139"/>
    </row>
    <row r="201" spans="2:5" ht="12" customHeight="1">
      <c r="B201" s="137"/>
      <c r="C201" s="138"/>
      <c r="D201" s="138"/>
      <c r="E201" s="139"/>
    </row>
    <row r="202" spans="2:5" ht="12" customHeight="1">
      <c r="B202" s="137"/>
      <c r="C202" s="138"/>
      <c r="D202" s="138"/>
      <c r="E202" s="139"/>
    </row>
    <row r="203" spans="2:5" ht="12" customHeight="1">
      <c r="B203" s="137"/>
      <c r="C203" s="138"/>
      <c r="D203" s="138"/>
      <c r="E203" s="139"/>
    </row>
    <row r="204" spans="2:5" ht="12" customHeight="1">
      <c r="B204" s="137"/>
      <c r="C204" s="138"/>
      <c r="D204" s="138"/>
      <c r="E204" s="139"/>
    </row>
    <row r="205" spans="2:5" ht="12" customHeight="1">
      <c r="B205" s="140" t="s">
        <v>435</v>
      </c>
      <c r="C205" s="141"/>
      <c r="D205" s="141"/>
      <c r="E205" s="142"/>
    </row>
  </sheetData>
  <mergeCells count="116">
    <mergeCell ref="G142:J152"/>
    <mergeCell ref="Q142:T152"/>
    <mergeCell ref="Q117:T127"/>
    <mergeCell ref="G135:H140"/>
    <mergeCell ref="Q135:R140"/>
    <mergeCell ref="I135:J141"/>
    <mergeCell ref="S135:T141"/>
    <mergeCell ref="L117:O127"/>
    <mergeCell ref="D85:E91"/>
    <mergeCell ref="N85:O91"/>
    <mergeCell ref="G85:H90"/>
    <mergeCell ref="Q85:R90"/>
    <mergeCell ref="I85:J91"/>
    <mergeCell ref="S85:T91"/>
    <mergeCell ref="B92:E102"/>
    <mergeCell ref="G92:J102"/>
    <mergeCell ref="B135:C140"/>
    <mergeCell ref="L135:M140"/>
    <mergeCell ref="B128:E128"/>
    <mergeCell ref="G128:J128"/>
    <mergeCell ref="L128:O128"/>
    <mergeCell ref="Q128:T128"/>
    <mergeCell ref="B33:C38"/>
    <mergeCell ref="L33:M38"/>
    <mergeCell ref="Q40:T50"/>
    <mergeCell ref="B40:E50"/>
    <mergeCell ref="I59:J65"/>
    <mergeCell ref="S59:T65"/>
    <mergeCell ref="B59:C64"/>
    <mergeCell ref="L59:M64"/>
    <mergeCell ref="D59:E65"/>
    <mergeCell ref="N59:O65"/>
    <mergeCell ref="D33:E39"/>
    <mergeCell ref="N33:O39"/>
    <mergeCell ref="G33:H38"/>
    <mergeCell ref="Q33:R38"/>
    <mergeCell ref="I33:J39"/>
    <mergeCell ref="S33:T39"/>
    <mergeCell ref="G40:J50"/>
    <mergeCell ref="L40:O50"/>
    <mergeCell ref="B51:E51"/>
    <mergeCell ref="G51:J51"/>
    <mergeCell ref="L51:O51"/>
    <mergeCell ref="Q51:T51"/>
    <mergeCell ref="B77:E77"/>
    <mergeCell ref="G77:J77"/>
    <mergeCell ref="L77:O77"/>
    <mergeCell ref="Q77:T77"/>
    <mergeCell ref="G59:H64"/>
    <mergeCell ref="Q59:R64"/>
    <mergeCell ref="B205:E205"/>
    <mergeCell ref="B168:E178"/>
    <mergeCell ref="G168:J178"/>
    <mergeCell ref="B117:E127"/>
    <mergeCell ref="G117:J127"/>
    <mergeCell ref="L168:O178"/>
    <mergeCell ref="Q168:T178"/>
    <mergeCell ref="B187:C192"/>
    <mergeCell ref="D187:E193"/>
    <mergeCell ref="B194:E204"/>
    <mergeCell ref="G161:H166"/>
    <mergeCell ref="Q161:R166"/>
    <mergeCell ref="I161:J167"/>
    <mergeCell ref="S161:T167"/>
    <mergeCell ref="B161:C166"/>
    <mergeCell ref="L161:M166"/>
    <mergeCell ref="D161:E167"/>
    <mergeCell ref="N161:O167"/>
    <mergeCell ref="B179:E179"/>
    <mergeCell ref="G179:J179"/>
    <mergeCell ref="L179:O179"/>
    <mergeCell ref="Q179:T179"/>
    <mergeCell ref="B103:E103"/>
    <mergeCell ref="G103:J103"/>
    <mergeCell ref="L103:O103"/>
    <mergeCell ref="Q103:T103"/>
    <mergeCell ref="B153:E153"/>
    <mergeCell ref="G153:J153"/>
    <mergeCell ref="L153:O153"/>
    <mergeCell ref="Q153:T153"/>
    <mergeCell ref="D135:E141"/>
    <mergeCell ref="N135:O141"/>
    <mergeCell ref="L142:O152"/>
    <mergeCell ref="B142:E152"/>
    <mergeCell ref="B110:C115"/>
    <mergeCell ref="L110:M115"/>
    <mergeCell ref="D110:E116"/>
    <mergeCell ref="N110:O116"/>
    <mergeCell ref="G110:H115"/>
    <mergeCell ref="Q110:R115"/>
    <mergeCell ref="I110:J116"/>
    <mergeCell ref="S110:T116"/>
    <mergeCell ref="G66:J76"/>
    <mergeCell ref="L66:O76"/>
    <mergeCell ref="Q66:T76"/>
    <mergeCell ref="B85:C90"/>
    <mergeCell ref="L85:M90"/>
    <mergeCell ref="B66:E76"/>
    <mergeCell ref="L92:O102"/>
    <mergeCell ref="Q92:T102"/>
    <mergeCell ref="G7:H12"/>
    <mergeCell ref="Q7:R12"/>
    <mergeCell ref="I7:J13"/>
    <mergeCell ref="S7:T13"/>
    <mergeCell ref="B14:E24"/>
    <mergeCell ref="G14:J24"/>
    <mergeCell ref="L14:O24"/>
    <mergeCell ref="Q14:T24"/>
    <mergeCell ref="B7:C12"/>
    <mergeCell ref="L7:M12"/>
    <mergeCell ref="D7:E13"/>
    <mergeCell ref="N7:O13"/>
    <mergeCell ref="B25:E25"/>
    <mergeCell ref="G25:J25"/>
    <mergeCell ref="L25:O25"/>
    <mergeCell ref="Q25:T25"/>
  </mergeCells>
  <phoneticPr fontId="14" type="noConversion"/>
  <conditionalFormatting sqref="C4">
    <cfRule type="cellIs" dxfId="1819" priority="201" operator="equal">
      <formula>"蓝色"</formula>
    </cfRule>
    <cfRule type="cellIs" dxfId="1818" priority="203" operator="equal">
      <formula>"橙色"</formula>
    </cfRule>
    <cfRule type="cellIs" dxfId="1817" priority="206" operator="equal">
      <formula>"橙色"</formula>
    </cfRule>
    <cfRule type="cellIs" dxfId="1816" priority="211" operator="equal">
      <formula>"绿色"</formula>
    </cfRule>
    <cfRule type="cellIs" dxfId="1815" priority="215" operator="equal">
      <formula>"红色"</formula>
    </cfRule>
    <cfRule type="cellIs" dxfId="1814" priority="216" operator="equal">
      <formula>"黑色"</formula>
    </cfRule>
    <cfRule type="cellIs" dxfId="1813" priority="223" operator="equal">
      <formula>"紫色"</formula>
    </cfRule>
  </conditionalFormatting>
  <conditionalFormatting sqref="H4">
    <cfRule type="cellIs" dxfId="1812" priority="204" operator="equal">
      <formula>"红色"</formula>
    </cfRule>
    <cfRule type="cellIs" dxfId="1811" priority="207" operator="equal">
      <formula>"蓝色"</formula>
    </cfRule>
    <cfRule type="cellIs" dxfId="1810" priority="210" operator="equal">
      <formula>"黑色"</formula>
    </cfRule>
    <cfRule type="cellIs" dxfId="1809" priority="214" operator="equal">
      <formula>"绿色"</formula>
    </cfRule>
    <cfRule type="cellIs" dxfId="1808" priority="218" operator="equal">
      <formula>"橙色"</formula>
    </cfRule>
    <cfRule type="cellIs" dxfId="1807" priority="221" operator="equal">
      <formula>"橙色"</formula>
    </cfRule>
    <cfRule type="cellIs" dxfId="1806" priority="224" operator="equal">
      <formula>"紫色"</formula>
    </cfRule>
  </conditionalFormatting>
  <conditionalFormatting sqref="M4">
    <cfRule type="cellIs" dxfId="1805" priority="199" operator="equal">
      <formula>"紫色"</formula>
    </cfRule>
    <cfRule type="cellIs" dxfId="1804" priority="202" operator="equal">
      <formula>"绿色"</formula>
    </cfRule>
    <cfRule type="cellIs" dxfId="1803" priority="205" operator="equal">
      <formula>"红色"</formula>
    </cfRule>
    <cfRule type="cellIs" dxfId="1802" priority="208" operator="equal">
      <formula>"蓝色"</formula>
    </cfRule>
    <cfRule type="cellIs" dxfId="1801" priority="213" operator="equal">
      <formula>"橙色"</formula>
    </cfRule>
    <cfRule type="cellIs" dxfId="1800" priority="217" operator="equal">
      <formula>"黑色"</formula>
    </cfRule>
    <cfRule type="cellIs" dxfId="1799" priority="220" operator="equal">
      <formula>"橙色"</formula>
    </cfRule>
  </conditionalFormatting>
  <conditionalFormatting sqref="R4">
    <cfRule type="cellIs" dxfId="1798" priority="197" operator="equal">
      <formula>"紫色"</formula>
    </cfRule>
    <cfRule type="cellIs" dxfId="1797" priority="198" operator="equal">
      <formula>"橙色"</formula>
    </cfRule>
    <cfRule type="cellIs" dxfId="1796" priority="200" operator="equal">
      <formula>"绿色"</formula>
    </cfRule>
    <cfRule type="cellIs" dxfId="1795" priority="209" operator="equal">
      <formula>"橙色"</formula>
    </cfRule>
    <cfRule type="cellIs" dxfId="1794" priority="212" operator="equal">
      <formula>"红色"</formula>
    </cfRule>
    <cfRule type="cellIs" dxfId="1793" priority="219" operator="equal">
      <formula>"蓝色"</formula>
    </cfRule>
    <cfRule type="cellIs" dxfId="1792" priority="222" operator="equal">
      <formula>"黑色"</formula>
    </cfRule>
  </conditionalFormatting>
  <conditionalFormatting sqref="C30">
    <cfRule type="cellIs" dxfId="1791" priority="170" operator="equal">
      <formula>"紫色"</formula>
    </cfRule>
    <cfRule type="cellIs" dxfId="1790" priority="171" operator="equal">
      <formula>"绿色"</formula>
    </cfRule>
    <cfRule type="cellIs" dxfId="1789" priority="172" operator="equal">
      <formula>"橙色"</formula>
    </cfRule>
    <cfRule type="cellIs" dxfId="1788" priority="182" operator="equal">
      <formula>"蓝色"</formula>
    </cfRule>
    <cfRule type="cellIs" dxfId="1787" priority="184" operator="equal">
      <formula>"红色"</formula>
    </cfRule>
    <cfRule type="cellIs" dxfId="1786" priority="188" operator="equal">
      <formula>"橙色"</formula>
    </cfRule>
    <cfRule type="cellIs" dxfId="1785" priority="194" operator="equal">
      <formula>"黑色"</formula>
    </cfRule>
  </conditionalFormatting>
  <conditionalFormatting sqref="H30">
    <cfRule type="cellIs" dxfId="1784" priority="177" operator="equal">
      <formula>"黑色"</formula>
    </cfRule>
    <cfRule type="cellIs" dxfId="1783" priority="178" operator="equal">
      <formula>"紫色"</formula>
    </cfRule>
    <cfRule type="cellIs" dxfId="1782" priority="179" operator="equal">
      <formula>"红色"</formula>
    </cfRule>
    <cfRule type="cellIs" dxfId="1781" priority="183" operator="equal">
      <formula>"橙色"</formula>
    </cfRule>
    <cfRule type="cellIs" dxfId="1780" priority="191" operator="equal">
      <formula>"橙色"</formula>
    </cfRule>
    <cfRule type="cellIs" dxfId="1779" priority="195" operator="equal">
      <formula>"绿色"</formula>
    </cfRule>
    <cfRule type="cellIs" dxfId="1778" priority="196" operator="equal">
      <formula>"蓝色"</formula>
    </cfRule>
  </conditionalFormatting>
  <conditionalFormatting sqref="M30">
    <cfRule type="cellIs" dxfId="1777" priority="173" operator="equal">
      <formula>"绿色"</formula>
    </cfRule>
    <cfRule type="cellIs" dxfId="1776" priority="175" operator="equal">
      <formula>"黑色"</formula>
    </cfRule>
    <cfRule type="cellIs" dxfId="1775" priority="176" operator="equal">
      <formula>"橙色"</formula>
    </cfRule>
    <cfRule type="cellIs" dxfId="1774" priority="185" operator="equal">
      <formula>"红色"</formula>
    </cfRule>
    <cfRule type="cellIs" dxfId="1773" priority="189" operator="equal">
      <formula>"蓝色"</formula>
    </cfRule>
    <cfRule type="cellIs" dxfId="1772" priority="192" operator="equal">
      <formula>"橙色"</formula>
    </cfRule>
    <cfRule type="cellIs" dxfId="1771" priority="193" operator="equal">
      <formula>"紫色"</formula>
    </cfRule>
  </conditionalFormatting>
  <conditionalFormatting sqref="R30">
    <cfRule type="cellIs" dxfId="1770" priority="169" operator="equal">
      <formula>"绿色"</formula>
    </cfRule>
    <cfRule type="cellIs" dxfId="1769" priority="174" operator="equal">
      <formula>"黑色"</formula>
    </cfRule>
    <cfRule type="cellIs" dxfId="1768" priority="180" operator="equal">
      <formula>"橙色"</formula>
    </cfRule>
    <cfRule type="cellIs" dxfId="1767" priority="181" operator="equal">
      <formula>"红色"</formula>
    </cfRule>
    <cfRule type="cellIs" dxfId="1766" priority="186" operator="equal">
      <formula>"橙色"</formula>
    </cfRule>
    <cfRule type="cellIs" dxfId="1765" priority="187" operator="equal">
      <formula>"蓝色"</formula>
    </cfRule>
    <cfRule type="cellIs" dxfId="1764" priority="190" operator="equal">
      <formula>"紫色"</formula>
    </cfRule>
  </conditionalFormatting>
  <conditionalFormatting sqref="C56">
    <cfRule type="cellIs" dxfId="1763" priority="156" operator="equal">
      <formula>"橙色"</formula>
    </cfRule>
    <cfRule type="cellIs" dxfId="1762" priority="157" operator="equal">
      <formula>"黑色"</formula>
    </cfRule>
    <cfRule type="cellIs" dxfId="1761" priority="158" operator="equal">
      <formula>"橙色"</formula>
    </cfRule>
    <cfRule type="cellIs" dxfId="1760" priority="159" operator="equal">
      <formula>"蓝色"</formula>
    </cfRule>
    <cfRule type="cellIs" dxfId="1759" priority="166" operator="equal">
      <formula>"红色"</formula>
    </cfRule>
    <cfRule type="cellIs" dxfId="1758" priority="167" operator="equal">
      <formula>"紫色"</formula>
    </cfRule>
    <cfRule type="cellIs" dxfId="1757" priority="168" operator="equal">
      <formula>"绿色"</formula>
    </cfRule>
  </conditionalFormatting>
  <conditionalFormatting sqref="H56">
    <cfRule type="cellIs" dxfId="1756" priority="155" operator="equal">
      <formula>"紫色"</formula>
    </cfRule>
    <cfRule type="cellIs" dxfId="1755" priority="160" operator="equal">
      <formula>"橙色"</formula>
    </cfRule>
    <cfRule type="cellIs" dxfId="1754" priority="161" operator="equal">
      <formula>"橙色"</formula>
    </cfRule>
    <cfRule type="cellIs" dxfId="1753" priority="162" operator="equal">
      <formula>"绿色"</formula>
    </cfRule>
    <cfRule type="cellIs" dxfId="1752" priority="163" operator="equal">
      <formula>"蓝色"</formula>
    </cfRule>
    <cfRule type="cellIs" dxfId="1751" priority="164" operator="equal">
      <formula>"黑色"</formula>
    </cfRule>
    <cfRule type="cellIs" dxfId="1750" priority="165" operator="equal">
      <formula>"红色"</formula>
    </cfRule>
  </conditionalFormatting>
  <conditionalFormatting sqref="M56">
    <cfRule type="cellIs" dxfId="1749" priority="148" operator="equal">
      <formula>"黑色"</formula>
    </cfRule>
    <cfRule type="cellIs" dxfId="1748" priority="149" operator="equal">
      <formula>"紫色"</formula>
    </cfRule>
    <cfRule type="cellIs" dxfId="1747" priority="150" operator="equal">
      <formula>"红色"</formula>
    </cfRule>
    <cfRule type="cellIs" dxfId="1746" priority="151" operator="equal">
      <formula>"橙色"</formula>
    </cfRule>
    <cfRule type="cellIs" dxfId="1745" priority="152" operator="equal">
      <formula>"橙色"</formula>
    </cfRule>
    <cfRule type="cellIs" dxfId="1744" priority="153" operator="equal">
      <formula>"绿色"</formula>
    </cfRule>
    <cfRule type="cellIs" dxfId="1743" priority="154" operator="equal">
      <formula>"蓝色"</formula>
    </cfRule>
  </conditionalFormatting>
  <conditionalFormatting sqref="R56">
    <cfRule type="cellIs" dxfId="1742" priority="141" operator="equal">
      <formula>"橙色"</formula>
    </cfRule>
    <cfRule type="cellIs" dxfId="1741" priority="142" operator="equal">
      <formula>"橙色"</formula>
    </cfRule>
    <cfRule type="cellIs" dxfId="1740" priority="143" operator="equal">
      <formula>"红色"</formula>
    </cfRule>
    <cfRule type="cellIs" dxfId="1739" priority="144" operator="equal">
      <formula>"紫色"</formula>
    </cfRule>
    <cfRule type="cellIs" dxfId="1738" priority="145" operator="equal">
      <formula>"蓝色"</formula>
    </cfRule>
    <cfRule type="cellIs" dxfId="1737" priority="146" operator="equal">
      <formula>"绿色"</formula>
    </cfRule>
    <cfRule type="cellIs" dxfId="1736" priority="147" operator="equal">
      <formula>"黑色"</formula>
    </cfRule>
  </conditionalFormatting>
  <conditionalFormatting sqref="C82">
    <cfRule type="cellIs" dxfId="1735" priority="127" operator="equal">
      <formula>"橙色"</formula>
    </cfRule>
    <cfRule type="cellIs" dxfId="1734" priority="128" operator="equal">
      <formula>"橙色"</formula>
    </cfRule>
    <cfRule type="cellIs" dxfId="1733" priority="129" operator="equal">
      <formula>"红色"</formula>
    </cfRule>
    <cfRule type="cellIs" dxfId="1732" priority="130" operator="equal">
      <formula>"紫色"</formula>
    </cfRule>
    <cfRule type="cellIs" dxfId="1731" priority="131" operator="equal">
      <formula>"蓝色"</formula>
    </cfRule>
    <cfRule type="cellIs" dxfId="1730" priority="132" operator="equal">
      <formula>"绿色"</formula>
    </cfRule>
    <cfRule type="cellIs" dxfId="1729" priority="133" operator="equal">
      <formula>"黑色"</formula>
    </cfRule>
  </conditionalFormatting>
  <conditionalFormatting sqref="H82">
    <cfRule type="cellIs" dxfId="1728" priority="120" operator="equal">
      <formula>"橙色"</formula>
    </cfRule>
    <cfRule type="cellIs" dxfId="1727" priority="121" operator="equal">
      <formula>"橙色"</formula>
    </cfRule>
    <cfRule type="cellIs" dxfId="1726" priority="122" operator="equal">
      <formula>"红色"</formula>
    </cfRule>
    <cfRule type="cellIs" dxfId="1725" priority="123" operator="equal">
      <formula>"紫色"</formula>
    </cfRule>
    <cfRule type="cellIs" dxfId="1724" priority="124" operator="equal">
      <formula>"蓝色"</formula>
    </cfRule>
    <cfRule type="cellIs" dxfId="1723" priority="125" operator="equal">
      <formula>"绿色"</formula>
    </cfRule>
    <cfRule type="cellIs" dxfId="1722" priority="126" operator="equal">
      <formula>"黑色"</formula>
    </cfRule>
  </conditionalFormatting>
  <conditionalFormatting sqref="M82">
    <cfRule type="cellIs" dxfId="1721" priority="36" operator="equal">
      <formula>"金色"</formula>
    </cfRule>
    <cfRule type="cellIs" dxfId="1720" priority="37" operator="equal">
      <formula>"橙色"</formula>
    </cfRule>
    <cfRule type="cellIs" dxfId="1719" priority="38" operator="equal">
      <formula>"红色"</formula>
    </cfRule>
    <cfRule type="cellIs" dxfId="1718" priority="39" operator="equal">
      <formula>"紫色"</formula>
    </cfRule>
    <cfRule type="cellIs" dxfId="1717" priority="40" operator="equal">
      <formula>"蓝色"</formula>
    </cfRule>
    <cfRule type="cellIs" dxfId="1716" priority="41" operator="equal">
      <formula>"绿色"</formula>
    </cfRule>
    <cfRule type="cellIs" dxfId="1715" priority="42" operator="equal">
      <formula>"黑色"</formula>
    </cfRule>
  </conditionalFormatting>
  <conditionalFormatting sqref="R82">
    <cfRule type="cellIs" dxfId="1714" priority="99" operator="equal">
      <formula>"橙色"</formula>
    </cfRule>
    <cfRule type="cellIs" dxfId="1713" priority="100" operator="equal">
      <formula>"橙色"</formula>
    </cfRule>
    <cfRule type="cellIs" dxfId="1712" priority="101" operator="equal">
      <formula>"红色"</formula>
    </cfRule>
    <cfRule type="cellIs" dxfId="1711" priority="102" operator="equal">
      <formula>"紫色"</formula>
    </cfRule>
    <cfRule type="cellIs" dxfId="1710" priority="103" operator="equal">
      <formula>"蓝色"</formula>
    </cfRule>
    <cfRule type="cellIs" dxfId="1709" priority="104" operator="equal">
      <formula>"绿色"</formula>
    </cfRule>
    <cfRule type="cellIs" dxfId="1708" priority="105" operator="equal">
      <formula>"黑色"</formula>
    </cfRule>
  </conditionalFormatting>
  <conditionalFormatting sqref="C107">
    <cfRule type="cellIs" dxfId="1707" priority="92" operator="equal">
      <formula>"橙色"</formula>
    </cfRule>
    <cfRule type="cellIs" dxfId="1706" priority="93" operator="equal">
      <formula>"橙色"</formula>
    </cfRule>
    <cfRule type="cellIs" dxfId="1705" priority="94" operator="equal">
      <formula>"红色"</formula>
    </cfRule>
    <cfRule type="cellIs" dxfId="1704" priority="95" operator="equal">
      <formula>"紫色"</formula>
    </cfRule>
    <cfRule type="cellIs" dxfId="1703" priority="96" operator="equal">
      <formula>"蓝色"</formula>
    </cfRule>
    <cfRule type="cellIs" dxfId="1702" priority="97" operator="equal">
      <formula>"绿色"</formula>
    </cfRule>
    <cfRule type="cellIs" dxfId="1701" priority="98" operator="equal">
      <formula>"黑色"</formula>
    </cfRule>
  </conditionalFormatting>
  <conditionalFormatting sqref="H107">
    <cfRule type="cellIs" dxfId="1700" priority="85" operator="equal">
      <formula>"橙色"</formula>
    </cfRule>
    <cfRule type="cellIs" dxfId="1699" priority="86" operator="equal">
      <formula>"橙色"</formula>
    </cfRule>
    <cfRule type="cellIs" dxfId="1698" priority="87" operator="equal">
      <formula>"红色"</formula>
    </cfRule>
    <cfRule type="cellIs" dxfId="1697" priority="88" operator="equal">
      <formula>"紫色"</formula>
    </cfRule>
    <cfRule type="cellIs" dxfId="1696" priority="89" operator="equal">
      <formula>"蓝色"</formula>
    </cfRule>
    <cfRule type="cellIs" dxfId="1695" priority="90" operator="equal">
      <formula>"绿色"</formula>
    </cfRule>
    <cfRule type="cellIs" dxfId="1694" priority="91" operator="equal">
      <formula>"黑色"</formula>
    </cfRule>
  </conditionalFormatting>
  <conditionalFormatting sqref="M107">
    <cfRule type="cellIs" dxfId="1693" priority="78" operator="equal">
      <formula>"橙色"</formula>
    </cfRule>
    <cfRule type="cellIs" dxfId="1692" priority="79" operator="equal">
      <formula>"橙色"</formula>
    </cfRule>
    <cfRule type="cellIs" dxfId="1691" priority="80" operator="equal">
      <formula>"红色"</formula>
    </cfRule>
    <cfRule type="cellIs" dxfId="1690" priority="81" operator="equal">
      <formula>"紫色"</formula>
    </cfRule>
    <cfRule type="cellIs" dxfId="1689" priority="82" operator="equal">
      <formula>"蓝色"</formula>
    </cfRule>
    <cfRule type="cellIs" dxfId="1688" priority="83" operator="equal">
      <formula>"绿色"</formula>
    </cfRule>
    <cfRule type="cellIs" dxfId="1687" priority="84" operator="equal">
      <formula>"黑色"</formula>
    </cfRule>
  </conditionalFormatting>
  <conditionalFormatting sqref="R107">
    <cfRule type="cellIs" dxfId="1686" priority="71" operator="equal">
      <formula>"橙色"</formula>
    </cfRule>
    <cfRule type="cellIs" dxfId="1685" priority="72" operator="equal">
      <formula>"橙色"</formula>
    </cfRule>
    <cfRule type="cellIs" dxfId="1684" priority="73" operator="equal">
      <formula>"红色"</formula>
    </cfRule>
    <cfRule type="cellIs" dxfId="1683" priority="74" operator="equal">
      <formula>"紫色"</formula>
    </cfRule>
    <cfRule type="cellIs" dxfId="1682" priority="75" operator="equal">
      <formula>"蓝色"</formula>
    </cfRule>
    <cfRule type="cellIs" dxfId="1681" priority="76" operator="equal">
      <formula>"绿色"</formula>
    </cfRule>
    <cfRule type="cellIs" dxfId="1680" priority="77" operator="equal">
      <formula>"黑色"</formula>
    </cfRule>
  </conditionalFormatting>
  <conditionalFormatting sqref="C132">
    <cfRule type="cellIs" dxfId="1679" priority="64" operator="equal">
      <formula>"橙色"</formula>
    </cfRule>
    <cfRule type="cellIs" dxfId="1678" priority="65" operator="equal">
      <formula>"橙色"</formula>
    </cfRule>
    <cfRule type="cellIs" dxfId="1677" priority="66" operator="equal">
      <formula>"红色"</formula>
    </cfRule>
    <cfRule type="cellIs" dxfId="1676" priority="67" operator="equal">
      <formula>"紫色"</formula>
    </cfRule>
    <cfRule type="cellIs" dxfId="1675" priority="68" operator="equal">
      <formula>"蓝色"</formula>
    </cfRule>
    <cfRule type="cellIs" dxfId="1674" priority="69" operator="equal">
      <formula>"绿色"</formula>
    </cfRule>
    <cfRule type="cellIs" dxfId="1673" priority="70" operator="equal">
      <formula>"黑色"</formula>
    </cfRule>
  </conditionalFormatting>
  <conditionalFormatting sqref="H132">
    <cfRule type="cellIs" dxfId="1672" priority="57" operator="equal">
      <formula>"橙色"</formula>
    </cfRule>
    <cfRule type="cellIs" dxfId="1671" priority="58" operator="equal">
      <formula>"橙色"</formula>
    </cfRule>
    <cfRule type="cellIs" dxfId="1670" priority="59" operator="equal">
      <formula>"红色"</formula>
    </cfRule>
    <cfRule type="cellIs" dxfId="1669" priority="60" operator="equal">
      <formula>"紫色"</formula>
    </cfRule>
    <cfRule type="cellIs" dxfId="1668" priority="61" operator="equal">
      <formula>"蓝色"</formula>
    </cfRule>
    <cfRule type="cellIs" dxfId="1667" priority="62" operator="equal">
      <formula>"绿色"</formula>
    </cfRule>
    <cfRule type="cellIs" dxfId="1666" priority="63" operator="equal">
      <formula>"黑色"</formula>
    </cfRule>
  </conditionalFormatting>
  <conditionalFormatting sqref="M132">
    <cfRule type="cellIs" dxfId="1665" priority="50" operator="equal">
      <formula>"橙色"</formula>
    </cfRule>
    <cfRule type="cellIs" dxfId="1664" priority="51" operator="equal">
      <formula>"橙色"</formula>
    </cfRule>
    <cfRule type="cellIs" dxfId="1663" priority="52" operator="equal">
      <formula>"红色"</formula>
    </cfRule>
    <cfRule type="cellIs" dxfId="1662" priority="53" operator="equal">
      <formula>"紫色"</formula>
    </cfRule>
    <cfRule type="cellIs" dxfId="1661" priority="54" operator="equal">
      <formula>"蓝色"</formula>
    </cfRule>
    <cfRule type="cellIs" dxfId="1660" priority="55" operator="equal">
      <formula>"绿色"</formula>
    </cfRule>
    <cfRule type="cellIs" dxfId="1659" priority="56" operator="equal">
      <formula>"黑色"</formula>
    </cfRule>
  </conditionalFormatting>
  <conditionalFormatting sqref="R132">
    <cfRule type="cellIs" dxfId="1658" priority="43" operator="equal">
      <formula>"金色"</formula>
    </cfRule>
    <cfRule type="cellIs" dxfId="1657" priority="44" operator="equal">
      <formula>"橙色"</formula>
    </cfRule>
    <cfRule type="cellIs" dxfId="1656" priority="45" operator="equal">
      <formula>"红色"</formula>
    </cfRule>
    <cfRule type="cellIs" dxfId="1655" priority="46" operator="equal">
      <formula>"紫色"</formula>
    </cfRule>
    <cfRule type="cellIs" dxfId="1654" priority="47" operator="equal">
      <formula>"蓝色"</formula>
    </cfRule>
    <cfRule type="cellIs" dxfId="1653" priority="48" operator="equal">
      <formula>"绿色"</formula>
    </cfRule>
    <cfRule type="cellIs" dxfId="1652" priority="49" operator="equal">
      <formula>"黑色"</formula>
    </cfRule>
  </conditionalFormatting>
  <conditionalFormatting sqref="C158">
    <cfRule type="cellIs" dxfId="1651" priority="29" operator="equal">
      <formula>"橙色"</formula>
    </cfRule>
    <cfRule type="cellIs" dxfId="1650" priority="30" operator="equal">
      <formula>"橙色"</formula>
    </cfRule>
    <cfRule type="cellIs" dxfId="1649" priority="31" operator="equal">
      <formula>"红色"</formula>
    </cfRule>
    <cfRule type="cellIs" dxfId="1648" priority="32" operator="equal">
      <formula>"紫色"</formula>
    </cfRule>
    <cfRule type="cellIs" dxfId="1647" priority="33" operator="equal">
      <formula>"蓝色"</formula>
    </cfRule>
    <cfRule type="cellIs" dxfId="1646" priority="34" operator="equal">
      <formula>"绿色"</formula>
    </cfRule>
    <cfRule type="cellIs" dxfId="1645" priority="35" operator="equal">
      <formula>"黑色"</formula>
    </cfRule>
  </conditionalFormatting>
  <conditionalFormatting sqref="H158">
    <cfRule type="cellIs" dxfId="1644" priority="22" operator="equal">
      <formula>"橙色"</formula>
    </cfRule>
    <cfRule type="cellIs" dxfId="1643" priority="23" operator="equal">
      <formula>"橙色"</formula>
    </cfRule>
    <cfRule type="cellIs" dxfId="1642" priority="24" operator="equal">
      <formula>"红色"</formula>
    </cfRule>
    <cfRule type="cellIs" dxfId="1641" priority="25" operator="equal">
      <formula>"紫色"</formula>
    </cfRule>
    <cfRule type="cellIs" dxfId="1640" priority="26" operator="equal">
      <formula>"蓝色"</formula>
    </cfRule>
    <cfRule type="cellIs" dxfId="1639" priority="27" operator="equal">
      <formula>"绿色"</formula>
    </cfRule>
    <cfRule type="cellIs" dxfId="1638" priority="28" operator="equal">
      <formula>"黑色"</formula>
    </cfRule>
  </conditionalFormatting>
  <conditionalFormatting sqref="M158">
    <cfRule type="cellIs" dxfId="1637" priority="21" operator="equal">
      <formula>"黑色"</formula>
    </cfRule>
    <cfRule type="cellIs" dxfId="1636" priority="20" operator="equal">
      <formula>"绿色"</formula>
    </cfRule>
    <cfRule type="cellIs" dxfId="1635" priority="19" operator="equal">
      <formula>"蓝色"</formula>
    </cfRule>
    <cfRule type="cellIs" dxfId="1634" priority="18" operator="equal">
      <formula>"紫色"</formula>
    </cfRule>
    <cfRule type="cellIs" dxfId="1633" priority="17" operator="equal">
      <formula>"红色"</formula>
    </cfRule>
    <cfRule type="cellIs" dxfId="1632" priority="16" operator="equal">
      <formula>"橙色"</formula>
    </cfRule>
    <cfRule type="cellIs" dxfId="1631" priority="15" operator="equal">
      <formula>"橙色"</formula>
    </cfRule>
  </conditionalFormatting>
  <conditionalFormatting sqref="R158">
    <cfRule type="cellIs" dxfId="1630" priority="14" operator="equal">
      <formula>"黑色"</formula>
    </cfRule>
    <cfRule type="cellIs" dxfId="1629" priority="13" operator="equal">
      <formula>"绿色"</formula>
    </cfRule>
    <cfRule type="cellIs" dxfId="1628" priority="12" operator="equal">
      <formula>"蓝色"</formula>
    </cfRule>
    <cfRule type="cellIs" dxfId="1627" priority="11" operator="equal">
      <formula>"紫色"</formula>
    </cfRule>
    <cfRule type="cellIs" dxfId="1626" priority="10" operator="equal">
      <formula>"红色"</formula>
    </cfRule>
    <cfRule type="cellIs" dxfId="1625" priority="9" operator="equal">
      <formula>"橙色"</formula>
    </cfRule>
    <cfRule type="cellIs" dxfId="1624" priority="8" operator="equal">
      <formula>"橙色"</formula>
    </cfRule>
  </conditionalFormatting>
  <conditionalFormatting sqref="C184">
    <cfRule type="cellIs" dxfId="1623" priority="7" operator="equal">
      <formula>"黑色"</formula>
    </cfRule>
    <cfRule type="cellIs" dxfId="1622" priority="6" operator="equal">
      <formula>"绿色"</formula>
    </cfRule>
    <cfRule type="cellIs" dxfId="1621" priority="5" operator="equal">
      <formula>"蓝色"</formula>
    </cfRule>
    <cfRule type="cellIs" dxfId="1620" priority="4" operator="equal">
      <formula>"紫色"</formula>
    </cfRule>
    <cfRule type="cellIs" dxfId="1619" priority="3" operator="equal">
      <formula>"红色"</formula>
    </cfRule>
    <cfRule type="cellIs" dxfId="1618" priority="2" operator="equal">
      <formula>"橙色"</formula>
    </cfRule>
    <cfRule type="cellIs" dxfId="1617" priority="1" operator="equal">
      <formula>"橙色"</formula>
    </cfRule>
  </conditionalFormatting>
  <dataValidations count="2">
    <dataValidation type="list" allowBlank="1" showInputMessage="1" showErrorMessage="1" sqref="E2 J2 O2 T2 E28 J28 O28 T28 E54 J54 O54 T54 E80 J80 O80 T80 E105 J105 O105 T105 E130 J130 O130 T130 E156 J156 O156 T156 E182" xr:uid="{00000000-0002-0000-0300-000000000000}">
      <formula1>"[下拉],头部,腰部,手臂,腿部,身体,背部,饰品"</formula1>
    </dataValidation>
    <dataValidation type="list" allowBlank="1" showInputMessage="1" showErrorMessage="1" sqref="E3 J3 O3 T3 E29 J29 O29 T29 E55 J55 O55 T55 E81 J81 O81 T81 E106 J106 O106 T106 E131 J131 O131 T131 E157 J157 O157 T157 E183" xr:uid="{00000000-0002-0000-0300-000001000000}">
      <formula1>"0,150,300,450,600,750,900"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85"/>
  <sheetViews>
    <sheetView topLeftCell="A259" workbookViewId="0">
      <selection activeCell="D288" sqref="D288"/>
    </sheetView>
  </sheetViews>
  <sheetFormatPr defaultColWidth="8.875" defaultRowHeight="12" customHeight="1"/>
  <cols>
    <col min="1" max="16384" width="8.875" style="1"/>
  </cols>
  <sheetData>
    <row r="2" spans="2:20" ht="12" customHeight="1">
      <c r="B2" s="2" t="s">
        <v>343</v>
      </c>
      <c r="C2" s="16" t="s">
        <v>44</v>
      </c>
      <c r="D2" s="4" t="s">
        <v>344</v>
      </c>
      <c r="E2" s="5" t="s">
        <v>4</v>
      </c>
      <c r="G2" s="2" t="s">
        <v>343</v>
      </c>
      <c r="H2" s="16" t="s">
        <v>24</v>
      </c>
      <c r="I2" s="4" t="s">
        <v>344</v>
      </c>
      <c r="J2" s="5" t="s">
        <v>4</v>
      </c>
      <c r="L2" s="2" t="s">
        <v>343</v>
      </c>
      <c r="M2" s="16" t="s">
        <v>54</v>
      </c>
      <c r="N2" s="4" t="s">
        <v>344</v>
      </c>
      <c r="O2" s="5" t="s">
        <v>4</v>
      </c>
      <c r="Q2" s="2" t="s">
        <v>343</v>
      </c>
      <c r="R2" s="16" t="s">
        <v>74</v>
      </c>
      <c r="S2" s="4" t="s">
        <v>344</v>
      </c>
      <c r="T2" s="5" t="s">
        <v>4</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2</v>
      </c>
      <c r="S3" s="8" t="s">
        <v>346</v>
      </c>
      <c r="T3" s="9">
        <v>300</v>
      </c>
    </row>
    <row r="4" spans="2:20" ht="12" customHeight="1">
      <c r="B4" s="6" t="s">
        <v>347</v>
      </c>
      <c r="C4" s="7" t="str">
        <f>LOOKUP(C5,{0,201,401,601,901,1201,1501;"黑色","绿色","蓝色","紫色","红色","橙色","金色"})</f>
        <v>黑色</v>
      </c>
      <c r="D4" s="8" t="s">
        <v>348</v>
      </c>
      <c r="E4" s="10">
        <v>3</v>
      </c>
      <c r="G4" s="6" t="s">
        <v>347</v>
      </c>
      <c r="H4" s="7" t="str">
        <f>LOOKUP(H5,{0,201,401,601,901,1201,1501;"黑色","绿色","蓝色","紫色","红色","橙色","金色"})</f>
        <v>黑色</v>
      </c>
      <c r="I4" s="8" t="s">
        <v>348</v>
      </c>
      <c r="J4" s="10">
        <v>40</v>
      </c>
      <c r="L4" s="6" t="s">
        <v>347</v>
      </c>
      <c r="M4" s="7" t="str">
        <f>LOOKUP(M5,{0,201,401,601,901,1201,1501;"黑色","绿色","蓝色","紫色","红色","橙色","金色"})</f>
        <v>黑色</v>
      </c>
      <c r="N4" s="8" t="s">
        <v>348</v>
      </c>
      <c r="O4" s="10">
        <v>20</v>
      </c>
      <c r="Q4" s="6" t="s">
        <v>347</v>
      </c>
      <c r="R4" s="7" t="str">
        <f>LOOKUP(R5,{0,201,401,601,901,1201,1501;"黑色","绿色","蓝色","紫色","红色","橙色","金色"})</f>
        <v>绿色</v>
      </c>
      <c r="S4" s="8" t="s">
        <v>348</v>
      </c>
      <c r="T4" s="10">
        <v>20</v>
      </c>
    </row>
    <row r="5" spans="2:20" ht="12" customHeight="1">
      <c r="B5" s="6" t="s">
        <v>349</v>
      </c>
      <c r="C5" s="7">
        <f>C13+E3</f>
        <v>100</v>
      </c>
      <c r="D5" s="8" t="s">
        <v>350</v>
      </c>
      <c r="E5" s="10">
        <v>2</v>
      </c>
      <c r="G5" s="6" t="s">
        <v>349</v>
      </c>
      <c r="H5" s="7">
        <f>H13+J3</f>
        <v>100</v>
      </c>
      <c r="I5" s="8" t="s">
        <v>350</v>
      </c>
      <c r="J5" s="10">
        <v>4</v>
      </c>
      <c r="L5" s="6" t="s">
        <v>349</v>
      </c>
      <c r="M5" s="7">
        <f>M13+O3</f>
        <v>200</v>
      </c>
      <c r="N5" s="8" t="s">
        <v>350</v>
      </c>
      <c r="O5" s="10">
        <v>4</v>
      </c>
      <c r="Q5" s="6" t="s">
        <v>349</v>
      </c>
      <c r="R5" s="7">
        <f>R13+T3</f>
        <v>300</v>
      </c>
      <c r="S5" s="8" t="s">
        <v>350</v>
      </c>
      <c r="T5" s="10">
        <v>10</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26" t="s">
        <v>666</v>
      </c>
      <c r="C7" s="127"/>
      <c r="D7" s="130" t="s">
        <v>667</v>
      </c>
      <c r="E7" s="131"/>
      <c r="G7" s="126" t="s">
        <v>668</v>
      </c>
      <c r="H7" s="127"/>
      <c r="I7" s="130" t="s">
        <v>669</v>
      </c>
      <c r="J7" s="131"/>
      <c r="L7" s="126" t="s">
        <v>670</v>
      </c>
      <c r="M7" s="127"/>
      <c r="N7" s="130" t="s">
        <v>671</v>
      </c>
      <c r="O7" s="131"/>
      <c r="Q7" s="126" t="s">
        <v>672</v>
      </c>
      <c r="R7" s="127"/>
      <c r="S7" s="130" t="s">
        <v>673</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100</v>
      </c>
      <c r="I13" s="132"/>
      <c r="J13" s="133"/>
      <c r="L13" s="11" t="s">
        <v>361</v>
      </c>
      <c r="M13" s="15">
        <v>200</v>
      </c>
      <c r="N13" s="132"/>
      <c r="O13" s="133"/>
      <c r="Q13" s="11" t="s">
        <v>361</v>
      </c>
      <c r="R13" s="15">
        <v>0</v>
      </c>
      <c r="S13" s="132"/>
      <c r="T13" s="133"/>
    </row>
    <row r="14" spans="2:20" ht="12" customHeight="1">
      <c r="B14" s="134" t="s">
        <v>674</v>
      </c>
      <c r="C14" s="135"/>
      <c r="D14" s="135"/>
      <c r="E14" s="136"/>
      <c r="G14" s="134" t="s">
        <v>675</v>
      </c>
      <c r="H14" s="135"/>
      <c r="I14" s="135"/>
      <c r="J14" s="136"/>
      <c r="L14" s="134" t="s">
        <v>676</v>
      </c>
      <c r="M14" s="135"/>
      <c r="N14" s="135"/>
      <c r="O14" s="136"/>
      <c r="Q14" s="134"/>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677</v>
      </c>
      <c r="C25" s="141"/>
      <c r="D25" s="141"/>
      <c r="E25" s="142"/>
      <c r="G25" s="140" t="s">
        <v>678</v>
      </c>
      <c r="H25" s="141"/>
      <c r="I25" s="141"/>
      <c r="J25" s="142"/>
      <c r="L25" s="140" t="s">
        <v>378</v>
      </c>
      <c r="M25" s="141"/>
      <c r="N25" s="141"/>
      <c r="O25" s="142"/>
      <c r="Q25" s="140" t="s">
        <v>679</v>
      </c>
      <c r="R25" s="141"/>
      <c r="S25" s="141"/>
      <c r="T25" s="142"/>
    </row>
    <row r="28" spans="2:20" ht="12" customHeight="1">
      <c r="B28" s="2" t="s">
        <v>343</v>
      </c>
      <c r="C28" s="16" t="s">
        <v>128</v>
      </c>
      <c r="D28" s="4" t="s">
        <v>344</v>
      </c>
      <c r="E28" s="5" t="s">
        <v>4</v>
      </c>
      <c r="G28" s="2" t="s">
        <v>343</v>
      </c>
      <c r="H28" s="16" t="s">
        <v>210</v>
      </c>
      <c r="I28" s="4" t="s">
        <v>344</v>
      </c>
      <c r="J28" s="5" t="s">
        <v>4</v>
      </c>
      <c r="L28" s="2" t="s">
        <v>343</v>
      </c>
      <c r="M28" s="16" t="s">
        <v>186</v>
      </c>
      <c r="N28" s="4" t="s">
        <v>344</v>
      </c>
      <c r="O28" s="5" t="s">
        <v>4</v>
      </c>
      <c r="Q28" s="2" t="s">
        <v>343</v>
      </c>
      <c r="R28" s="16" t="s">
        <v>180</v>
      </c>
      <c r="S28" s="4" t="s">
        <v>344</v>
      </c>
      <c r="T28" s="5" t="s">
        <v>4</v>
      </c>
    </row>
    <row r="29" spans="2:20" ht="12" customHeight="1">
      <c r="B29" s="6" t="s">
        <v>345</v>
      </c>
      <c r="C29" s="7" t="str">
        <f>LOOKUP(E29,{0,150,300,450,600,750,900;"0","1","2","3","4","5","6"})</f>
        <v>3</v>
      </c>
      <c r="D29" s="8" t="s">
        <v>346</v>
      </c>
      <c r="E29" s="9">
        <v>450</v>
      </c>
      <c r="G29" s="6" t="s">
        <v>345</v>
      </c>
      <c r="H29" s="7" t="str">
        <f>LOOKUP(J29,{0,150,300,450,600,750,900;"0","1","2","3","4","5","6"})</f>
        <v>2</v>
      </c>
      <c r="I29" s="8" t="s">
        <v>346</v>
      </c>
      <c r="J29" s="9">
        <v>300</v>
      </c>
      <c r="L29" s="6" t="s">
        <v>345</v>
      </c>
      <c r="M29" s="7" t="str">
        <f>LOOKUP(O29,{0,150,300,450,600,750,900;"0","1","2","3","4","5","6"})</f>
        <v>5</v>
      </c>
      <c r="N29" s="8" t="s">
        <v>346</v>
      </c>
      <c r="O29" s="9">
        <v>750</v>
      </c>
      <c r="Q29" s="6" t="s">
        <v>345</v>
      </c>
      <c r="R29" s="7" t="str">
        <f>LOOKUP(T29,{0,150,300,450,600,750,900;"0","1","2","3","4","5","6"})</f>
        <v>2</v>
      </c>
      <c r="S29" s="8" t="s">
        <v>346</v>
      </c>
      <c r="T29" s="9">
        <v>300</v>
      </c>
    </row>
    <row r="30" spans="2:20" ht="12" customHeight="1">
      <c r="B30" s="6" t="s">
        <v>347</v>
      </c>
      <c r="C30" s="7" t="str">
        <f>LOOKUP(C31,{0,201,401,601,901,1201,1501;"黑色","绿色","蓝色","紫色","红色","橙色","金色"})</f>
        <v>蓝色</v>
      </c>
      <c r="D30" s="8" t="s">
        <v>348</v>
      </c>
      <c r="E30" s="10">
        <v>30</v>
      </c>
      <c r="G30" s="6" t="s">
        <v>347</v>
      </c>
      <c r="H30" s="7" t="str">
        <f>LOOKUP(H31,{0,201,401,601,901,1201,1501;"黑色","绿色","蓝色","紫色","红色","橙色","金色"})</f>
        <v>紫色</v>
      </c>
      <c r="I30" s="8" t="s">
        <v>348</v>
      </c>
      <c r="J30" s="10">
        <v>60</v>
      </c>
      <c r="L30" s="6" t="s">
        <v>347</v>
      </c>
      <c r="M30" s="7" t="str">
        <f>LOOKUP(M31,{0,201,401,601,901,1201,1501;"黑色","绿色","蓝色","紫色","红色","橙色","金色"})</f>
        <v>紫色</v>
      </c>
      <c r="N30" s="8" t="s">
        <v>348</v>
      </c>
      <c r="O30" s="10">
        <v>40</v>
      </c>
      <c r="Q30" s="6" t="s">
        <v>347</v>
      </c>
      <c r="R30" s="7" t="str">
        <f>LOOKUP(R31,{0,201,401,601,901,1201,1501;"黑色","绿色","蓝色","紫色","红色","橙色","金色"})</f>
        <v>紫色</v>
      </c>
      <c r="S30" s="8" t="s">
        <v>348</v>
      </c>
      <c r="T30" s="10">
        <v>80</v>
      </c>
    </row>
    <row r="31" spans="2:20" ht="12" customHeight="1">
      <c r="B31" s="6" t="s">
        <v>349</v>
      </c>
      <c r="C31" s="7">
        <f>C39+E29</f>
        <v>450</v>
      </c>
      <c r="D31" s="8" t="s">
        <v>350</v>
      </c>
      <c r="E31" s="10">
        <v>6</v>
      </c>
      <c r="G31" s="6" t="s">
        <v>349</v>
      </c>
      <c r="H31" s="7">
        <f>H39+J29</f>
        <v>800</v>
      </c>
      <c r="I31" s="8" t="s">
        <v>350</v>
      </c>
      <c r="J31" s="10">
        <v>8</v>
      </c>
      <c r="L31" s="6" t="s">
        <v>349</v>
      </c>
      <c r="M31" s="7">
        <f>M39+O29</f>
        <v>750</v>
      </c>
      <c r="N31" s="8" t="s">
        <v>350</v>
      </c>
      <c r="O31" s="10">
        <v>5</v>
      </c>
      <c r="Q31" s="6" t="s">
        <v>349</v>
      </c>
      <c r="R31" s="7">
        <f>R39+T29</f>
        <v>700</v>
      </c>
      <c r="S31" s="8" t="s">
        <v>350</v>
      </c>
      <c r="T31" s="10">
        <v>7</v>
      </c>
    </row>
    <row r="32" spans="2:20" ht="12" customHeight="1">
      <c r="B32" s="11" t="s">
        <v>351</v>
      </c>
      <c r="C32" s="12">
        <f>C31*20</f>
        <v>9000</v>
      </c>
      <c r="D32" s="13" t="s">
        <v>352</v>
      </c>
      <c r="E32" s="14">
        <f>C31</f>
        <v>450</v>
      </c>
      <c r="G32" s="11" t="s">
        <v>351</v>
      </c>
      <c r="H32" s="12">
        <f>H31*20</f>
        <v>16000</v>
      </c>
      <c r="I32" s="13" t="s">
        <v>352</v>
      </c>
      <c r="J32" s="14">
        <f>H31</f>
        <v>800</v>
      </c>
      <c r="L32" s="11" t="s">
        <v>351</v>
      </c>
      <c r="M32" s="12">
        <f>M31*20</f>
        <v>15000</v>
      </c>
      <c r="N32" s="13" t="s">
        <v>352</v>
      </c>
      <c r="O32" s="14">
        <f>M31</f>
        <v>750</v>
      </c>
      <c r="Q32" s="11" t="s">
        <v>351</v>
      </c>
      <c r="R32" s="12">
        <f>R31*20</f>
        <v>14000</v>
      </c>
      <c r="S32" s="13" t="s">
        <v>352</v>
      </c>
      <c r="T32" s="14">
        <f>R31</f>
        <v>700</v>
      </c>
    </row>
    <row r="33" spans="2:20" ht="12" customHeight="1">
      <c r="B33" s="126" t="s">
        <v>357</v>
      </c>
      <c r="C33" s="127"/>
      <c r="D33" s="130" t="s">
        <v>680</v>
      </c>
      <c r="E33" s="131"/>
      <c r="G33" s="126" t="s">
        <v>681</v>
      </c>
      <c r="H33" s="127"/>
      <c r="I33" s="130" t="s">
        <v>682</v>
      </c>
      <c r="J33" s="131"/>
      <c r="L33" s="126" t="s">
        <v>357</v>
      </c>
      <c r="M33" s="127"/>
      <c r="N33" s="130" t="s">
        <v>683</v>
      </c>
      <c r="O33" s="131"/>
      <c r="Q33" s="126" t="s">
        <v>684</v>
      </c>
      <c r="R33" s="127"/>
      <c r="S33" s="130" t="s">
        <v>685</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0</v>
      </c>
      <c r="D39" s="132"/>
      <c r="E39" s="133"/>
      <c r="G39" s="11" t="s">
        <v>361</v>
      </c>
      <c r="H39" s="15">
        <v>500</v>
      </c>
      <c r="I39" s="132"/>
      <c r="J39" s="133"/>
      <c r="L39" s="11" t="s">
        <v>361</v>
      </c>
      <c r="M39" s="15">
        <v>0</v>
      </c>
      <c r="N39" s="132"/>
      <c r="O39" s="133"/>
      <c r="Q39" s="11" t="s">
        <v>361</v>
      </c>
      <c r="R39" s="15">
        <v>400</v>
      </c>
      <c r="S39" s="132"/>
      <c r="T39" s="133"/>
    </row>
    <row r="40" spans="2:20" ht="12" customHeight="1">
      <c r="B40" s="134"/>
      <c r="C40" s="135"/>
      <c r="D40" s="135"/>
      <c r="E40" s="136"/>
      <c r="G40" s="134"/>
      <c r="H40" s="135"/>
      <c r="I40" s="135"/>
      <c r="J40" s="136"/>
      <c r="L40" s="134" t="s">
        <v>686</v>
      </c>
      <c r="M40" s="135"/>
      <c r="N40" s="135"/>
      <c r="O40" s="136"/>
      <c r="Q40" s="134"/>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687</v>
      </c>
      <c r="C51" s="141"/>
      <c r="D51" s="141"/>
      <c r="E51" s="142"/>
      <c r="G51" s="140" t="s">
        <v>688</v>
      </c>
      <c r="H51" s="141"/>
      <c r="I51" s="141"/>
      <c r="J51" s="142"/>
      <c r="L51" s="140" t="s">
        <v>405</v>
      </c>
      <c r="M51" s="141"/>
      <c r="N51" s="141"/>
      <c r="O51" s="142"/>
      <c r="Q51" s="140" t="s">
        <v>689</v>
      </c>
      <c r="R51" s="141"/>
      <c r="S51" s="141"/>
      <c r="T51" s="142"/>
    </row>
    <row r="54" spans="2:20" ht="12" customHeight="1">
      <c r="B54" s="2" t="s">
        <v>343</v>
      </c>
      <c r="C54" s="16" t="s">
        <v>221</v>
      </c>
      <c r="D54" s="4" t="s">
        <v>344</v>
      </c>
      <c r="E54" s="5" t="s">
        <v>4</v>
      </c>
      <c r="G54" s="2" t="s">
        <v>343</v>
      </c>
      <c r="H54" s="16" t="s">
        <v>226</v>
      </c>
      <c r="I54" s="4" t="s">
        <v>344</v>
      </c>
      <c r="J54" s="5" t="s">
        <v>4</v>
      </c>
      <c r="L54" s="2" t="s">
        <v>343</v>
      </c>
      <c r="M54" s="16" t="s">
        <v>215</v>
      </c>
      <c r="N54" s="4" t="s">
        <v>344</v>
      </c>
      <c r="O54" s="5" t="s">
        <v>4</v>
      </c>
      <c r="Q54" s="2" t="s">
        <v>343</v>
      </c>
      <c r="R54" s="16" t="s">
        <v>192</v>
      </c>
      <c r="S54" s="4" t="s">
        <v>344</v>
      </c>
      <c r="T54" s="5" t="s">
        <v>4</v>
      </c>
    </row>
    <row r="55" spans="2:20" ht="12" customHeight="1">
      <c r="B55" s="6" t="s">
        <v>345</v>
      </c>
      <c r="C55" s="7" t="str">
        <f>LOOKUP(E55,{0,150,300,450,600,750,900;"0","1","2","3","4","5","6"})</f>
        <v>2</v>
      </c>
      <c r="D55" s="8" t="s">
        <v>346</v>
      </c>
      <c r="E55" s="9">
        <v>300</v>
      </c>
      <c r="G55" s="6" t="s">
        <v>345</v>
      </c>
      <c r="H55" s="7" t="str">
        <f>LOOKUP(J55,{0,150,300,450,600,750,900;"0","1","2","3","4","5","6"})</f>
        <v>2</v>
      </c>
      <c r="I55" s="8" t="s">
        <v>346</v>
      </c>
      <c r="J55" s="9">
        <v>300</v>
      </c>
      <c r="L55" s="6" t="s">
        <v>345</v>
      </c>
      <c r="M55" s="7" t="str">
        <f>LOOKUP(O55,{0,150,300,450,600,750,900;"0","1","2","3","4","5","6"})</f>
        <v>1</v>
      </c>
      <c r="N55" s="8" t="s">
        <v>346</v>
      </c>
      <c r="O55" s="9">
        <v>150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10">
        <v>2</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12</v>
      </c>
      <c r="Q56" s="6" t="s">
        <v>347</v>
      </c>
      <c r="R56" s="7" t="str">
        <f>LOOKUP(R57,{0,201,401,601,901,1201,1501;"黑色","绿色","蓝色","紫色","红色","橙色","金色"})</f>
        <v>紫色</v>
      </c>
      <c r="S56" s="8" t="s">
        <v>348</v>
      </c>
      <c r="T56" s="10">
        <v>1</v>
      </c>
    </row>
    <row r="57" spans="2:20" ht="12" customHeight="1">
      <c r="B57" s="6" t="s">
        <v>349</v>
      </c>
      <c r="C57" s="7">
        <f>C65+E55</f>
        <v>900</v>
      </c>
      <c r="D57" s="8" t="s">
        <v>350</v>
      </c>
      <c r="E57" s="10">
        <v>5</v>
      </c>
      <c r="G57" s="6" t="s">
        <v>349</v>
      </c>
      <c r="H57" s="7">
        <f>H65+J55</f>
        <v>900</v>
      </c>
      <c r="I57" s="8" t="s">
        <v>350</v>
      </c>
      <c r="J57" s="10">
        <v>2</v>
      </c>
      <c r="L57" s="6" t="s">
        <v>349</v>
      </c>
      <c r="M57" s="7">
        <f>M65+O55</f>
        <v>850</v>
      </c>
      <c r="N57" s="8" t="s">
        <v>350</v>
      </c>
      <c r="O57" s="10">
        <v>5</v>
      </c>
      <c r="Q57" s="6" t="s">
        <v>349</v>
      </c>
      <c r="R57" s="7">
        <f>R65+T55</f>
        <v>750</v>
      </c>
      <c r="S57" s="8" t="s">
        <v>350</v>
      </c>
      <c r="T57" s="10">
        <v>10</v>
      </c>
    </row>
    <row r="58" spans="2:20" ht="12" customHeight="1">
      <c r="B58" s="11" t="s">
        <v>351</v>
      </c>
      <c r="C58" s="12">
        <f>C57*20</f>
        <v>18000</v>
      </c>
      <c r="D58" s="13" t="s">
        <v>352</v>
      </c>
      <c r="E58" s="14">
        <f>C57</f>
        <v>900</v>
      </c>
      <c r="G58" s="11" t="s">
        <v>351</v>
      </c>
      <c r="H58" s="12">
        <f>H57*20</f>
        <v>18000</v>
      </c>
      <c r="I58" s="13" t="s">
        <v>352</v>
      </c>
      <c r="J58" s="14">
        <f>H57</f>
        <v>900</v>
      </c>
      <c r="L58" s="11" t="s">
        <v>351</v>
      </c>
      <c r="M58" s="12">
        <f>M57*20</f>
        <v>17000</v>
      </c>
      <c r="N58" s="13" t="s">
        <v>352</v>
      </c>
      <c r="O58" s="14">
        <f>M57</f>
        <v>850</v>
      </c>
      <c r="Q58" s="11" t="s">
        <v>351</v>
      </c>
      <c r="R58" s="12">
        <f>R57*20</f>
        <v>15000</v>
      </c>
      <c r="S58" s="13" t="s">
        <v>352</v>
      </c>
      <c r="T58" s="14">
        <f>R57</f>
        <v>750</v>
      </c>
    </row>
    <row r="59" spans="2:20" ht="12" customHeight="1">
      <c r="B59" s="126" t="s">
        <v>690</v>
      </c>
      <c r="C59" s="127"/>
      <c r="D59" s="130" t="s">
        <v>691</v>
      </c>
      <c r="E59" s="131"/>
      <c r="G59" s="126" t="s">
        <v>692</v>
      </c>
      <c r="H59" s="127"/>
      <c r="I59" s="130" t="s">
        <v>693</v>
      </c>
      <c r="J59" s="131"/>
      <c r="L59" s="126" t="s">
        <v>694</v>
      </c>
      <c r="M59" s="127"/>
      <c r="N59" s="130" t="s">
        <v>695</v>
      </c>
      <c r="O59" s="131"/>
      <c r="Q59" s="126" t="s">
        <v>696</v>
      </c>
      <c r="R59" s="127"/>
      <c r="S59" s="130" t="s">
        <v>697</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600</v>
      </c>
      <c r="D65" s="132"/>
      <c r="E65" s="133"/>
      <c r="G65" s="11" t="s">
        <v>361</v>
      </c>
      <c r="H65" s="15">
        <v>600</v>
      </c>
      <c r="I65" s="132"/>
      <c r="J65" s="133"/>
      <c r="L65" s="11" t="s">
        <v>361</v>
      </c>
      <c r="M65" s="15">
        <v>700</v>
      </c>
      <c r="N65" s="132"/>
      <c r="O65" s="133"/>
      <c r="Q65" s="11" t="s">
        <v>361</v>
      </c>
      <c r="R65" s="15">
        <v>600</v>
      </c>
      <c r="S65" s="132"/>
      <c r="T65" s="133"/>
    </row>
    <row r="66" spans="2:20" ht="12" customHeight="1">
      <c r="B66" s="134" t="s">
        <v>698</v>
      </c>
      <c r="C66" s="135"/>
      <c r="D66" s="135"/>
      <c r="E66" s="136"/>
      <c r="G66" s="134" t="s">
        <v>699</v>
      </c>
      <c r="H66" s="135"/>
      <c r="I66" s="135"/>
      <c r="J66" s="136"/>
      <c r="L66" s="134"/>
      <c r="M66" s="135"/>
      <c r="N66" s="135"/>
      <c r="O66" s="136"/>
      <c r="Q66" s="134" t="s">
        <v>700</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701</v>
      </c>
      <c r="C77" s="141"/>
      <c r="D77" s="141"/>
      <c r="E77" s="142"/>
      <c r="G77" s="140" t="s">
        <v>406</v>
      </c>
      <c r="H77" s="141"/>
      <c r="I77" s="141"/>
      <c r="J77" s="142"/>
      <c r="L77" s="140" t="s">
        <v>377</v>
      </c>
      <c r="M77" s="141"/>
      <c r="N77" s="141"/>
      <c r="O77" s="142"/>
      <c r="Q77" s="140" t="s">
        <v>702</v>
      </c>
      <c r="R77" s="141"/>
      <c r="S77" s="141"/>
      <c r="T77" s="142"/>
    </row>
    <row r="80" spans="2:20" ht="12" customHeight="1">
      <c r="B80" s="2" t="s">
        <v>343</v>
      </c>
      <c r="C80" s="16" t="s">
        <v>198</v>
      </c>
      <c r="D80" s="4" t="s">
        <v>344</v>
      </c>
      <c r="E80" s="5" t="s">
        <v>4</v>
      </c>
      <c r="G80" s="2" t="s">
        <v>343</v>
      </c>
      <c r="H80" s="16" t="s">
        <v>136</v>
      </c>
      <c r="I80" s="4" t="s">
        <v>344</v>
      </c>
      <c r="J80" s="5" t="s">
        <v>4</v>
      </c>
      <c r="L80" s="2" t="s">
        <v>343</v>
      </c>
      <c r="M80" s="16" t="s">
        <v>231</v>
      </c>
      <c r="N80" s="4" t="s">
        <v>344</v>
      </c>
      <c r="O80" s="5" t="s">
        <v>4</v>
      </c>
      <c r="Q80" s="2" t="s">
        <v>343</v>
      </c>
      <c r="R80" s="16" t="s">
        <v>261</v>
      </c>
      <c r="S80" s="4" t="s">
        <v>344</v>
      </c>
      <c r="T80" s="5" t="s">
        <v>4</v>
      </c>
    </row>
    <row r="81" spans="2:20" ht="12" customHeight="1">
      <c r="B81" s="6" t="s">
        <v>345</v>
      </c>
      <c r="C81" s="7" t="str">
        <f>LOOKUP(E81,{0,150,300,450,600,750,900;"0","1","2","3","4","5","6"})</f>
        <v>1</v>
      </c>
      <c r="D81" s="8" t="s">
        <v>346</v>
      </c>
      <c r="E81" s="9">
        <v>150</v>
      </c>
      <c r="G81" s="6" t="s">
        <v>345</v>
      </c>
      <c r="H81" s="7" t="str">
        <f>LOOKUP(J81,{0,150,300,450,600,750,900;"0","1","2","3","4","5","6"})</f>
        <v>1</v>
      </c>
      <c r="I81" s="8" t="s">
        <v>346</v>
      </c>
      <c r="J81" s="9">
        <v>150</v>
      </c>
      <c r="L81" s="6" t="s">
        <v>345</v>
      </c>
      <c r="M81" s="7" t="str">
        <f>LOOKUP(O81,{0,150,300,450,600,750,900;"0","1","2","3","4","5","6"})</f>
        <v>2</v>
      </c>
      <c r="N81" s="8" t="s">
        <v>346</v>
      </c>
      <c r="O81" s="9">
        <v>300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2</v>
      </c>
      <c r="G82" s="6" t="s">
        <v>347</v>
      </c>
      <c r="H82" s="7" t="str">
        <f>LOOKUP(H83,{0,201,401,601,901,1201,1501;"黑色","绿色","蓝色","紫色","红色","橙色","金色"})</f>
        <v>蓝色</v>
      </c>
      <c r="I82" s="8" t="s">
        <v>348</v>
      </c>
      <c r="J82" s="10">
        <v>3</v>
      </c>
      <c r="L82" s="6" t="s">
        <v>347</v>
      </c>
      <c r="M82" s="7" t="str">
        <f>LOOKUP(M83,{0,201,401,601,901,1201,1501;"黑色","绿色","蓝色","紫色","红色","橙色","金色"})</f>
        <v>紫色</v>
      </c>
      <c r="N82" s="8" t="s">
        <v>348</v>
      </c>
      <c r="O82" s="10">
        <v>3</v>
      </c>
      <c r="Q82" s="6" t="s">
        <v>347</v>
      </c>
      <c r="R82" s="21" t="str">
        <f>LOOKUP(R83,{0,201,401,601,901,1201,1501;"黑色","绿色","蓝色","紫色","红色","橙色","金色"})</f>
        <v>金色</v>
      </c>
      <c r="S82" s="8" t="s">
        <v>348</v>
      </c>
      <c r="T82" s="10">
        <v>20</v>
      </c>
    </row>
    <row r="83" spans="2:20" ht="12" customHeight="1">
      <c r="B83" s="6" t="s">
        <v>349</v>
      </c>
      <c r="C83" s="7">
        <f>C91+E81</f>
        <v>750</v>
      </c>
      <c r="D83" s="8" t="s">
        <v>350</v>
      </c>
      <c r="E83" s="10">
        <v>5</v>
      </c>
      <c r="G83" s="6" t="s">
        <v>349</v>
      </c>
      <c r="H83" s="7">
        <f>H91+J81</f>
        <v>550</v>
      </c>
      <c r="I83" s="8" t="s">
        <v>350</v>
      </c>
      <c r="J83" s="10">
        <v>4</v>
      </c>
      <c r="L83" s="6" t="s">
        <v>349</v>
      </c>
      <c r="M83" s="7">
        <f>M91+O81</f>
        <v>900</v>
      </c>
      <c r="N83" s="8" t="s">
        <v>350</v>
      </c>
      <c r="O83" s="10">
        <v>4</v>
      </c>
      <c r="Q83" s="6" t="s">
        <v>349</v>
      </c>
      <c r="R83" s="7">
        <f>R91+T81</f>
        <v>2000</v>
      </c>
      <c r="S83" s="8" t="s">
        <v>350</v>
      </c>
      <c r="T83" s="10">
        <v>8</v>
      </c>
    </row>
    <row r="84" spans="2:20" ht="12" customHeight="1">
      <c r="B84" s="11" t="s">
        <v>351</v>
      </c>
      <c r="C84" s="12">
        <f>C83*20</f>
        <v>15000</v>
      </c>
      <c r="D84" s="13" t="s">
        <v>352</v>
      </c>
      <c r="E84" s="14">
        <f>C83</f>
        <v>750</v>
      </c>
      <c r="G84" s="11" t="s">
        <v>351</v>
      </c>
      <c r="H84" s="12">
        <f>H83*20</f>
        <v>11000</v>
      </c>
      <c r="I84" s="13" t="s">
        <v>352</v>
      </c>
      <c r="J84" s="14">
        <f>H83</f>
        <v>550</v>
      </c>
      <c r="L84" s="11" t="s">
        <v>351</v>
      </c>
      <c r="M84" s="12">
        <f>M83*20</f>
        <v>18000</v>
      </c>
      <c r="N84" s="13" t="s">
        <v>352</v>
      </c>
      <c r="O84" s="14">
        <f>M83</f>
        <v>900</v>
      </c>
      <c r="Q84" s="11" t="s">
        <v>351</v>
      </c>
      <c r="R84" s="12">
        <f>R83*20</f>
        <v>40000</v>
      </c>
      <c r="S84" s="13" t="s">
        <v>352</v>
      </c>
      <c r="T84" s="14">
        <f>R83</f>
        <v>2000</v>
      </c>
    </row>
    <row r="85" spans="2:20" ht="12" customHeight="1">
      <c r="B85" s="126" t="s">
        <v>703</v>
      </c>
      <c r="C85" s="127"/>
      <c r="D85" s="130" t="s">
        <v>704</v>
      </c>
      <c r="E85" s="131"/>
      <c r="G85" s="126" t="s">
        <v>705</v>
      </c>
      <c r="H85" s="127"/>
      <c r="I85" s="130" t="s">
        <v>706</v>
      </c>
      <c r="J85" s="131"/>
      <c r="L85" s="126" t="s">
        <v>707</v>
      </c>
      <c r="M85" s="127"/>
      <c r="N85" s="130" t="s">
        <v>708</v>
      </c>
      <c r="O85" s="131"/>
      <c r="Q85" s="126" t="s">
        <v>709</v>
      </c>
      <c r="R85" s="127"/>
      <c r="S85" s="130" t="s">
        <v>710</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600</v>
      </c>
      <c r="D91" s="132"/>
      <c r="E91" s="133"/>
      <c r="G91" s="11" t="s">
        <v>361</v>
      </c>
      <c r="H91" s="15">
        <v>400</v>
      </c>
      <c r="I91" s="132"/>
      <c r="J91" s="133"/>
      <c r="L91" s="11" t="s">
        <v>361</v>
      </c>
      <c r="M91" s="15">
        <v>600</v>
      </c>
      <c r="N91" s="132"/>
      <c r="O91" s="133"/>
      <c r="Q91" s="11" t="s">
        <v>361</v>
      </c>
      <c r="R91" s="15">
        <v>2000</v>
      </c>
      <c r="S91" s="132"/>
      <c r="T91" s="133"/>
    </row>
    <row r="92" spans="2:20" ht="12" customHeight="1">
      <c r="B92" s="134" t="s">
        <v>711</v>
      </c>
      <c r="C92" s="135"/>
      <c r="D92" s="135"/>
      <c r="E92" s="136"/>
      <c r="G92" s="134" t="s">
        <v>712</v>
      </c>
      <c r="H92" s="135"/>
      <c r="I92" s="135"/>
      <c r="J92" s="136"/>
      <c r="L92" s="134" t="s">
        <v>713</v>
      </c>
      <c r="M92" s="135"/>
      <c r="N92" s="135"/>
      <c r="O92" s="136"/>
      <c r="Q92" s="134" t="s">
        <v>714</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489</v>
      </c>
      <c r="C103" s="141"/>
      <c r="D103" s="141"/>
      <c r="E103" s="142"/>
      <c r="G103" s="140" t="s">
        <v>365</v>
      </c>
      <c r="H103" s="141"/>
      <c r="I103" s="141"/>
      <c r="J103" s="142"/>
      <c r="L103" s="140" t="s">
        <v>365</v>
      </c>
      <c r="M103" s="141"/>
      <c r="N103" s="141"/>
      <c r="O103" s="142"/>
      <c r="Q103" s="140" t="s">
        <v>407</v>
      </c>
      <c r="R103" s="141"/>
      <c r="S103" s="141"/>
      <c r="T103" s="142"/>
    </row>
    <row r="106" spans="2:20" ht="12" customHeight="1">
      <c r="B106" s="2" t="s">
        <v>343</v>
      </c>
      <c r="C106" s="16" t="s">
        <v>64</v>
      </c>
      <c r="D106" s="4" t="s">
        <v>344</v>
      </c>
      <c r="E106" s="5" t="s">
        <v>4</v>
      </c>
      <c r="G106" s="2" t="s">
        <v>343</v>
      </c>
      <c r="H106" s="16" t="s">
        <v>14</v>
      </c>
      <c r="I106" s="4" t="s">
        <v>344</v>
      </c>
      <c r="J106" s="5" t="s">
        <v>4</v>
      </c>
      <c r="L106" s="2" t="s">
        <v>343</v>
      </c>
      <c r="M106" s="16" t="s">
        <v>34</v>
      </c>
      <c r="N106" s="4" t="s">
        <v>344</v>
      </c>
      <c r="O106" s="5" t="s">
        <v>4</v>
      </c>
      <c r="Q106" s="2" t="s">
        <v>343</v>
      </c>
      <c r="R106" s="16" t="s">
        <v>204</v>
      </c>
      <c r="S106" s="4" t="s">
        <v>344</v>
      </c>
      <c r="T106" s="5" t="s">
        <v>4</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1</v>
      </c>
      <c r="S107" s="8" t="s">
        <v>346</v>
      </c>
      <c r="T107" s="9">
        <v>150</v>
      </c>
    </row>
    <row r="108" spans="2:20" ht="12" customHeight="1">
      <c r="B108" s="6" t="s">
        <v>347</v>
      </c>
      <c r="C108" s="7" t="str">
        <f>LOOKUP(C109,{0,201,401,601,901,1201,1501;"黑色","绿色","蓝色","紫色","红色","橙色","金色"})</f>
        <v>黑色</v>
      </c>
      <c r="D108" s="8" t="s">
        <v>348</v>
      </c>
      <c r="E108" s="10">
        <v>2</v>
      </c>
      <c r="G108" s="6" t="s">
        <v>347</v>
      </c>
      <c r="H108" s="7" t="str">
        <f>LOOKUP(H109,{0,201,401,601,901,1201,1501;"黑色","绿色","蓝色","紫色","红色","橙色","金色"})</f>
        <v>黑色</v>
      </c>
      <c r="I108" s="8" t="s">
        <v>348</v>
      </c>
      <c r="J108" s="10">
        <v>1</v>
      </c>
      <c r="L108" s="6" t="s">
        <v>347</v>
      </c>
      <c r="M108" s="7" t="str">
        <f>LOOKUP(M109,{0,201,401,601,901,1201,1501;"黑色","绿色","蓝色","紫色","红色","橙色","金色"})</f>
        <v>黑色</v>
      </c>
      <c r="N108" s="8" t="s">
        <v>348</v>
      </c>
      <c r="O108" s="10">
        <v>1</v>
      </c>
      <c r="Q108" s="6" t="s">
        <v>347</v>
      </c>
      <c r="R108" s="7" t="str">
        <f>LOOKUP(R109,{0,201,401,601,901,1201,1501;"黑色","绿色","蓝色","紫色","红色","橙色","金色"})</f>
        <v>紫色</v>
      </c>
      <c r="S108" s="8" t="s">
        <v>348</v>
      </c>
      <c r="T108" s="10">
        <v>1</v>
      </c>
    </row>
    <row r="109" spans="2:20" ht="12" customHeight="1">
      <c r="B109" s="6" t="s">
        <v>349</v>
      </c>
      <c r="C109" s="7">
        <f>C117+E107</f>
        <v>200</v>
      </c>
      <c r="D109" s="8" t="s">
        <v>350</v>
      </c>
      <c r="E109" s="10">
        <v>1</v>
      </c>
      <c r="G109" s="6" t="s">
        <v>349</v>
      </c>
      <c r="H109" s="7">
        <f>H117+J107</f>
        <v>20</v>
      </c>
      <c r="I109" s="8" t="s">
        <v>350</v>
      </c>
      <c r="J109" s="10">
        <v>1</v>
      </c>
      <c r="L109" s="6" t="s">
        <v>349</v>
      </c>
      <c r="M109" s="7">
        <f>M117+O107</f>
        <v>100</v>
      </c>
      <c r="N109" s="8" t="s">
        <v>350</v>
      </c>
      <c r="O109" s="10">
        <v>1</v>
      </c>
      <c r="Q109" s="6" t="s">
        <v>349</v>
      </c>
      <c r="R109" s="7">
        <f>R117+T107</f>
        <v>750</v>
      </c>
      <c r="S109" s="8" t="s">
        <v>350</v>
      </c>
      <c r="T109" s="10">
        <v>1</v>
      </c>
    </row>
    <row r="110" spans="2:20" ht="12" customHeight="1">
      <c r="B110" s="11" t="s">
        <v>351</v>
      </c>
      <c r="C110" s="12">
        <f>C109*20</f>
        <v>4000</v>
      </c>
      <c r="D110" s="13" t="s">
        <v>352</v>
      </c>
      <c r="E110" s="14">
        <f>C109</f>
        <v>200</v>
      </c>
      <c r="G110" s="11" t="s">
        <v>351</v>
      </c>
      <c r="H110" s="12">
        <f>H109*20</f>
        <v>400</v>
      </c>
      <c r="I110" s="13" t="s">
        <v>352</v>
      </c>
      <c r="J110" s="14">
        <f>H109</f>
        <v>20</v>
      </c>
      <c r="L110" s="11" t="s">
        <v>351</v>
      </c>
      <c r="M110" s="12">
        <f>M109*20</f>
        <v>2000</v>
      </c>
      <c r="N110" s="13" t="s">
        <v>352</v>
      </c>
      <c r="O110" s="14">
        <f>M109</f>
        <v>100</v>
      </c>
      <c r="Q110" s="11" t="s">
        <v>351</v>
      </c>
      <c r="R110" s="12">
        <f>R109*20</f>
        <v>15000</v>
      </c>
      <c r="S110" s="13" t="s">
        <v>352</v>
      </c>
      <c r="T110" s="14">
        <f>R109</f>
        <v>750</v>
      </c>
    </row>
    <row r="111" spans="2:20" ht="12" customHeight="1">
      <c r="B111" s="126" t="s">
        <v>715</v>
      </c>
      <c r="C111" s="127"/>
      <c r="D111" s="130" t="s">
        <v>716</v>
      </c>
      <c r="E111" s="131"/>
      <c r="G111" s="126" t="s">
        <v>717</v>
      </c>
      <c r="H111" s="127"/>
      <c r="I111" s="130" t="s">
        <v>718</v>
      </c>
      <c r="J111" s="131"/>
      <c r="L111" s="126" t="s">
        <v>719</v>
      </c>
      <c r="M111" s="127"/>
      <c r="N111" s="130" t="s">
        <v>720</v>
      </c>
      <c r="O111" s="131"/>
      <c r="Q111" s="126" t="s">
        <v>721</v>
      </c>
      <c r="R111" s="127"/>
      <c r="S111" s="130" t="s">
        <v>722</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200</v>
      </c>
      <c r="D117" s="132"/>
      <c r="E117" s="133"/>
      <c r="G117" s="11" t="s">
        <v>361</v>
      </c>
      <c r="H117" s="15">
        <v>20</v>
      </c>
      <c r="I117" s="132"/>
      <c r="J117" s="133"/>
      <c r="L117" s="11" t="s">
        <v>361</v>
      </c>
      <c r="M117" s="15">
        <v>100</v>
      </c>
      <c r="N117" s="132"/>
      <c r="O117" s="133"/>
      <c r="Q117" s="11" t="s">
        <v>361</v>
      </c>
      <c r="R117" s="15">
        <v>600</v>
      </c>
      <c r="S117" s="132"/>
      <c r="T117" s="133"/>
    </row>
    <row r="118" spans="2:20" ht="12" customHeight="1">
      <c r="B118" s="134" t="s">
        <v>723</v>
      </c>
      <c r="C118" s="135"/>
      <c r="D118" s="135"/>
      <c r="E118" s="136"/>
      <c r="G118" s="134" t="s">
        <v>416</v>
      </c>
      <c r="H118" s="135"/>
      <c r="I118" s="135"/>
      <c r="J118" s="136"/>
      <c r="L118" s="134" t="s">
        <v>416</v>
      </c>
      <c r="M118" s="135"/>
      <c r="N118" s="135"/>
      <c r="O118" s="136"/>
      <c r="Q118" s="134" t="s">
        <v>416</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407</v>
      </c>
      <c r="C129" s="141"/>
      <c r="D129" s="141"/>
      <c r="E129" s="142"/>
      <c r="G129" s="140" t="s">
        <v>724</v>
      </c>
      <c r="H129" s="141"/>
      <c r="I129" s="141"/>
      <c r="J129" s="142"/>
      <c r="L129" s="140" t="s">
        <v>725</v>
      </c>
      <c r="M129" s="141"/>
      <c r="N129" s="141"/>
      <c r="O129" s="142"/>
      <c r="Q129" s="140" t="s">
        <v>725</v>
      </c>
      <c r="R129" s="141"/>
      <c r="S129" s="141"/>
      <c r="T129" s="142"/>
    </row>
    <row r="132" spans="2:20" ht="12" customHeight="1">
      <c r="B132" s="2" t="s">
        <v>343</v>
      </c>
      <c r="C132" s="16" t="s">
        <v>240</v>
      </c>
      <c r="D132" s="4" t="s">
        <v>344</v>
      </c>
      <c r="E132" s="5" t="s">
        <v>4</v>
      </c>
      <c r="G132" s="2" t="s">
        <v>343</v>
      </c>
      <c r="H132" s="16" t="s">
        <v>234</v>
      </c>
      <c r="I132" s="4" t="s">
        <v>344</v>
      </c>
      <c r="J132" s="5" t="s">
        <v>4</v>
      </c>
      <c r="L132" s="2" t="s">
        <v>343</v>
      </c>
      <c r="M132" s="16" t="s">
        <v>249</v>
      </c>
      <c r="N132" s="4" t="s">
        <v>344</v>
      </c>
      <c r="O132" s="5" t="s">
        <v>4</v>
      </c>
      <c r="Q132" s="2" t="s">
        <v>343</v>
      </c>
      <c r="R132" s="16" t="s">
        <v>151</v>
      </c>
      <c r="S132" s="4" t="s">
        <v>344</v>
      </c>
      <c r="T132" s="5" t="s">
        <v>4</v>
      </c>
    </row>
    <row r="133" spans="2:20" ht="12" customHeight="1">
      <c r="B133" s="6" t="s">
        <v>345</v>
      </c>
      <c r="C133" s="7" t="str">
        <f>LOOKUP(E133,{0,150,300,450,600,750,900;"0","1","2","3","4","5","6"})</f>
        <v>0</v>
      </c>
      <c r="D133" s="8" t="s">
        <v>346</v>
      </c>
      <c r="E133" s="9">
        <v>0</v>
      </c>
      <c r="G133" s="6" t="s">
        <v>345</v>
      </c>
      <c r="H133" s="7" t="str">
        <f>LOOKUP(J133,{0,150,300,450,600,750,900;"0","1","2","3","4","5","6"})</f>
        <v>2</v>
      </c>
      <c r="I133" s="8" t="s">
        <v>346</v>
      </c>
      <c r="J133" s="9">
        <v>300</v>
      </c>
      <c r="L133" s="6" t="s">
        <v>345</v>
      </c>
      <c r="M133" s="7" t="str">
        <f>LOOKUP(O133,{0,150,300,450,600,750,900;"0","1","2","3","4","5","6"})</f>
        <v>2</v>
      </c>
      <c r="N133" s="8" t="s">
        <v>346</v>
      </c>
      <c r="O133" s="9">
        <v>300</v>
      </c>
      <c r="Q133" s="6" t="s">
        <v>345</v>
      </c>
      <c r="R133" s="7" t="str">
        <f>LOOKUP(T133,{0,150,300,450,600,750,900;"0","1","2","3","4","5","6"})</f>
        <v>0</v>
      </c>
      <c r="S133" s="8" t="s">
        <v>346</v>
      </c>
      <c r="T133" s="9">
        <v>0</v>
      </c>
    </row>
    <row r="134" spans="2:20" ht="12" customHeight="1">
      <c r="B134" s="6" t="s">
        <v>347</v>
      </c>
      <c r="C134" s="7" t="str">
        <f>LOOKUP(C135,{0,201,401,601,901,1201,1501;"黑色","绿色","蓝色","紫色","红色","橙色","金色"})</f>
        <v>红色</v>
      </c>
      <c r="D134" s="8" t="s">
        <v>348</v>
      </c>
      <c r="E134" s="10">
        <v>1</v>
      </c>
      <c r="G134" s="6" t="s">
        <v>347</v>
      </c>
      <c r="H134" s="7" t="str">
        <f>LOOKUP(H135,{0,201,401,601,901,1201,1501;"黑色","绿色","蓝色","紫色","红色","橙色","金色"})</f>
        <v>紫色</v>
      </c>
      <c r="I134" s="8" t="s">
        <v>348</v>
      </c>
      <c r="J134" s="10">
        <v>1</v>
      </c>
      <c r="L134" s="6" t="s">
        <v>347</v>
      </c>
      <c r="M134" s="7" t="str">
        <f>LOOKUP(M135,{0,201,401,601,901,1201,1501;"黑色","绿色","蓝色","紫色","红色","橙色","金色"})</f>
        <v>红色</v>
      </c>
      <c r="N134" s="8" t="s">
        <v>348</v>
      </c>
      <c r="O134" s="10">
        <v>15</v>
      </c>
      <c r="Q134" s="6" t="s">
        <v>347</v>
      </c>
      <c r="R134" s="7" t="str">
        <f>LOOKUP(R135,{0,201,401,601,901,1201,1501;"黑色","绿色","蓝色","紫色","红色","橙色","金色"})</f>
        <v>蓝色</v>
      </c>
      <c r="S134" s="8" t="s">
        <v>348</v>
      </c>
      <c r="T134" s="10">
        <v>8</v>
      </c>
    </row>
    <row r="135" spans="2:20" ht="12" customHeight="1">
      <c r="B135" s="6" t="s">
        <v>349</v>
      </c>
      <c r="C135" s="7">
        <f>C143+E133</f>
        <v>1000</v>
      </c>
      <c r="D135" s="8" t="s">
        <v>350</v>
      </c>
      <c r="E135" s="10">
        <v>1</v>
      </c>
      <c r="G135" s="6" t="s">
        <v>349</v>
      </c>
      <c r="H135" s="7">
        <f>H143+J133</f>
        <v>900</v>
      </c>
      <c r="I135" s="8" t="s">
        <v>350</v>
      </c>
      <c r="J135" s="10">
        <v>1</v>
      </c>
      <c r="L135" s="6" t="s">
        <v>349</v>
      </c>
      <c r="M135" s="7">
        <f>M143+O133</f>
        <v>1150</v>
      </c>
      <c r="N135" s="8" t="s">
        <v>350</v>
      </c>
      <c r="O135" s="10">
        <v>15</v>
      </c>
      <c r="Q135" s="6" t="s">
        <v>349</v>
      </c>
      <c r="R135" s="7">
        <f>R143+T133</f>
        <v>600</v>
      </c>
      <c r="S135" s="8" t="s">
        <v>350</v>
      </c>
      <c r="T135" s="10">
        <v>4</v>
      </c>
    </row>
    <row r="136" spans="2:20" ht="12" customHeight="1">
      <c r="B136" s="11" t="s">
        <v>351</v>
      </c>
      <c r="C136" s="12">
        <f>C135*20</f>
        <v>20000</v>
      </c>
      <c r="D136" s="13" t="s">
        <v>352</v>
      </c>
      <c r="E136" s="14">
        <f>C135</f>
        <v>1000</v>
      </c>
      <c r="G136" s="11" t="s">
        <v>351</v>
      </c>
      <c r="H136" s="12">
        <f>H135*20</f>
        <v>18000</v>
      </c>
      <c r="I136" s="13" t="s">
        <v>352</v>
      </c>
      <c r="J136" s="14">
        <f>H135</f>
        <v>900</v>
      </c>
      <c r="L136" s="11" t="s">
        <v>351</v>
      </c>
      <c r="M136" s="12">
        <f>M135*20</f>
        <v>23000</v>
      </c>
      <c r="N136" s="13" t="s">
        <v>352</v>
      </c>
      <c r="O136" s="14">
        <f>M135</f>
        <v>1150</v>
      </c>
      <c r="Q136" s="11" t="s">
        <v>351</v>
      </c>
      <c r="R136" s="12">
        <f>R135*20</f>
        <v>12000</v>
      </c>
      <c r="S136" s="13" t="s">
        <v>352</v>
      </c>
      <c r="T136" s="14">
        <f>R135</f>
        <v>600</v>
      </c>
    </row>
    <row r="137" spans="2:20" ht="12" customHeight="1">
      <c r="B137" s="126" t="s">
        <v>726</v>
      </c>
      <c r="C137" s="127"/>
      <c r="D137" s="130" t="s">
        <v>727</v>
      </c>
      <c r="E137" s="131"/>
      <c r="G137" s="126" t="s">
        <v>728</v>
      </c>
      <c r="H137" s="127"/>
      <c r="I137" s="130" t="s">
        <v>729</v>
      </c>
      <c r="J137" s="131"/>
      <c r="L137" s="126" t="s">
        <v>730</v>
      </c>
      <c r="M137" s="127"/>
      <c r="N137" s="130" t="s">
        <v>731</v>
      </c>
      <c r="O137" s="131"/>
      <c r="Q137" s="126" t="s">
        <v>732</v>
      </c>
      <c r="R137" s="127"/>
      <c r="S137" s="130" t="s">
        <v>733</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11" t="s">
        <v>361</v>
      </c>
      <c r="C143" s="15">
        <v>1000</v>
      </c>
      <c r="D143" s="132"/>
      <c r="E143" s="133"/>
      <c r="G143" s="11" t="s">
        <v>361</v>
      </c>
      <c r="H143" s="15">
        <v>600</v>
      </c>
      <c r="I143" s="132"/>
      <c r="J143" s="133"/>
      <c r="L143" s="11" t="s">
        <v>361</v>
      </c>
      <c r="M143" s="15">
        <v>850</v>
      </c>
      <c r="N143" s="132"/>
      <c r="O143" s="133"/>
      <c r="Q143" s="11" t="s">
        <v>361</v>
      </c>
      <c r="R143" s="15">
        <v>600</v>
      </c>
      <c r="S143" s="132"/>
      <c r="T143" s="133"/>
    </row>
    <row r="144" spans="2:20" ht="12" customHeight="1">
      <c r="B144" s="134" t="s">
        <v>416</v>
      </c>
      <c r="C144" s="135"/>
      <c r="D144" s="135"/>
      <c r="E144" s="136"/>
      <c r="G144" s="134" t="s">
        <v>416</v>
      </c>
      <c r="H144" s="135"/>
      <c r="I144" s="135"/>
      <c r="J144" s="136"/>
      <c r="L144" s="134" t="s">
        <v>734</v>
      </c>
      <c r="M144" s="135"/>
      <c r="N144" s="135"/>
      <c r="O144" s="136"/>
      <c r="Q144" s="134" t="s">
        <v>735</v>
      </c>
      <c r="R144" s="135"/>
      <c r="S144" s="135"/>
      <c r="T144" s="136"/>
    </row>
    <row r="145" spans="2:20" ht="12" customHeight="1">
      <c r="B145" s="137"/>
      <c r="C145" s="138"/>
      <c r="D145" s="138"/>
      <c r="E145" s="139"/>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40" t="s">
        <v>725</v>
      </c>
      <c r="C155" s="141"/>
      <c r="D155" s="141"/>
      <c r="E155" s="142"/>
      <c r="G155" s="140" t="s">
        <v>725</v>
      </c>
      <c r="H155" s="141"/>
      <c r="I155" s="141"/>
      <c r="J155" s="142"/>
      <c r="L155" s="140" t="s">
        <v>736</v>
      </c>
      <c r="M155" s="141"/>
      <c r="N155" s="141"/>
      <c r="O155" s="142"/>
      <c r="Q155" s="140" t="s">
        <v>407</v>
      </c>
      <c r="R155" s="141"/>
      <c r="S155" s="141"/>
      <c r="T155" s="142"/>
    </row>
    <row r="158" spans="2:20" ht="12" customHeight="1">
      <c r="B158" s="22" t="s">
        <v>343</v>
      </c>
      <c r="C158" s="23" t="s">
        <v>264</v>
      </c>
      <c r="D158" s="29" t="s">
        <v>344</v>
      </c>
      <c r="E158" s="5" t="s">
        <v>4</v>
      </c>
      <c r="G158" s="22" t="s">
        <v>343</v>
      </c>
      <c r="H158" s="23" t="s">
        <v>92</v>
      </c>
      <c r="I158" s="29" t="s">
        <v>344</v>
      </c>
      <c r="J158" s="48" t="s">
        <v>4</v>
      </c>
      <c r="L158" s="22" t="s">
        <v>343</v>
      </c>
      <c r="M158" s="23" t="s">
        <v>101</v>
      </c>
      <c r="N158" s="29" t="s">
        <v>344</v>
      </c>
      <c r="O158" s="5" t="s">
        <v>4</v>
      </c>
      <c r="Q158" s="22" t="s">
        <v>343</v>
      </c>
      <c r="R158" s="23" t="s">
        <v>159</v>
      </c>
      <c r="S158" s="29" t="s">
        <v>344</v>
      </c>
      <c r="T158" s="5" t="s">
        <v>4</v>
      </c>
    </row>
    <row r="159" spans="2:20" ht="12" customHeight="1">
      <c r="B159" s="24" t="s">
        <v>345</v>
      </c>
      <c r="C159" s="21" t="str">
        <f>LOOKUP(E159,{0,150,300,450,600,750,900;"0","1","2","3","4","5","6"})</f>
        <v>0</v>
      </c>
      <c r="D159" s="33" t="s">
        <v>346</v>
      </c>
      <c r="E159" s="34">
        <v>0</v>
      </c>
      <c r="G159" s="24" t="s">
        <v>345</v>
      </c>
      <c r="H159" s="21" t="str">
        <f>LOOKUP(J159,{0,150,300,450,600,750,900;"0","1","2","3","4","5","6"})</f>
        <v>1</v>
      </c>
      <c r="I159" s="33" t="s">
        <v>346</v>
      </c>
      <c r="J159" s="34">
        <v>150</v>
      </c>
      <c r="L159" s="24" t="s">
        <v>345</v>
      </c>
      <c r="M159" s="21" t="str">
        <f>LOOKUP(O159,{0,150,300,450,600,750,900;"0","1","2","3","4","5","6"})</f>
        <v>0</v>
      </c>
      <c r="N159" s="33" t="s">
        <v>346</v>
      </c>
      <c r="O159" s="34">
        <v>0</v>
      </c>
      <c r="Q159" s="24" t="s">
        <v>345</v>
      </c>
      <c r="R159" s="21" t="str">
        <f>LOOKUP(T159,{0,150,300,450,600,750,900;"0","1","2","3","4","5","6"})</f>
        <v>0</v>
      </c>
      <c r="S159" s="33" t="s">
        <v>346</v>
      </c>
      <c r="T159" s="34">
        <v>0</v>
      </c>
    </row>
    <row r="160" spans="2:20" ht="12" customHeight="1">
      <c r="B160" s="24" t="s">
        <v>347</v>
      </c>
      <c r="C160" s="21" t="str">
        <f>LOOKUP(C161,{0,201,401,601,901,1201,1501;"黑色","绿色","蓝色","紫色","红色","橙色","金色"})</f>
        <v>金色</v>
      </c>
      <c r="D160" s="33" t="s">
        <v>348</v>
      </c>
      <c r="E160" s="36">
        <v>6</v>
      </c>
      <c r="G160" s="24" t="s">
        <v>347</v>
      </c>
      <c r="H160" s="21" t="str">
        <f>LOOKUP(H161,{0,201,401,601,901,1201,1501;"黑色","绿色","蓝色","紫色","红色","橙色","金色"})</f>
        <v>绿色</v>
      </c>
      <c r="I160" s="33" t="s">
        <v>348</v>
      </c>
      <c r="J160" s="36">
        <v>4</v>
      </c>
      <c r="L160" s="24" t="s">
        <v>347</v>
      </c>
      <c r="M160" s="21" t="str">
        <f>LOOKUP(M161,{0,201,401,601,901,1201,1501;"黑色","绿色","蓝色","紫色","红色","橙色","金色"})</f>
        <v>绿色</v>
      </c>
      <c r="N160" s="33" t="s">
        <v>348</v>
      </c>
      <c r="O160" s="36">
        <v>1</v>
      </c>
      <c r="Q160" s="24" t="s">
        <v>347</v>
      </c>
      <c r="R160" s="21" t="str">
        <f>LOOKUP(R161,{0,201,401,601,901,1201,1501;"黑色","绿色","蓝色","紫色","红色","橙色","金色"})</f>
        <v>蓝色</v>
      </c>
      <c r="S160" s="33" t="s">
        <v>348</v>
      </c>
      <c r="T160" s="36">
        <v>20</v>
      </c>
    </row>
    <row r="161" spans="2:20" ht="12" customHeight="1">
      <c r="B161" s="24" t="s">
        <v>349</v>
      </c>
      <c r="C161" s="21">
        <f>C169+E159</f>
        <v>2000</v>
      </c>
      <c r="D161" s="33" t="s">
        <v>350</v>
      </c>
      <c r="E161" s="36">
        <v>6</v>
      </c>
      <c r="G161" s="24" t="s">
        <v>349</v>
      </c>
      <c r="H161" s="21">
        <f>H169+J159</f>
        <v>350</v>
      </c>
      <c r="I161" s="33" t="s">
        <v>350</v>
      </c>
      <c r="J161" s="36">
        <v>4</v>
      </c>
      <c r="L161" s="24" t="s">
        <v>349</v>
      </c>
      <c r="M161" s="21">
        <f>M169+O159</f>
        <v>400</v>
      </c>
      <c r="N161" s="33" t="s">
        <v>350</v>
      </c>
      <c r="O161" s="36">
        <v>10</v>
      </c>
      <c r="Q161" s="24" t="s">
        <v>349</v>
      </c>
      <c r="R161" s="21">
        <f t="shared" ref="R161" si="0">R169+T159</f>
        <v>600</v>
      </c>
      <c r="S161" s="33" t="s">
        <v>350</v>
      </c>
      <c r="T161" s="36">
        <v>10</v>
      </c>
    </row>
    <row r="162" spans="2:20" ht="12" customHeight="1">
      <c r="B162" s="26" t="s">
        <v>351</v>
      </c>
      <c r="C162" s="27">
        <f>C161*20</f>
        <v>40000</v>
      </c>
      <c r="D162" s="39" t="s">
        <v>352</v>
      </c>
      <c r="E162" s="40">
        <f>C161</f>
        <v>2000</v>
      </c>
      <c r="G162" s="26" t="s">
        <v>351</v>
      </c>
      <c r="H162" s="27">
        <f>H161*20</f>
        <v>7000</v>
      </c>
      <c r="I162" s="39" t="s">
        <v>352</v>
      </c>
      <c r="J162" s="40">
        <f>H161</f>
        <v>350</v>
      </c>
      <c r="L162" s="26" t="s">
        <v>351</v>
      </c>
      <c r="M162" s="27">
        <f>M161*20</f>
        <v>8000</v>
      </c>
      <c r="N162" s="39" t="s">
        <v>352</v>
      </c>
      <c r="O162" s="40">
        <f>M161</f>
        <v>400</v>
      </c>
      <c r="Q162" s="26" t="s">
        <v>351</v>
      </c>
      <c r="R162" s="27">
        <f t="shared" ref="R162" si="1">R161*20</f>
        <v>12000</v>
      </c>
      <c r="S162" s="39" t="s">
        <v>352</v>
      </c>
      <c r="T162" s="40">
        <f t="shared" ref="T162" si="2">R161</f>
        <v>600</v>
      </c>
    </row>
    <row r="163" spans="2:20" ht="12" customHeight="1">
      <c r="B163" s="126" t="s">
        <v>737</v>
      </c>
      <c r="C163" s="127"/>
      <c r="D163" s="130" t="s">
        <v>738</v>
      </c>
      <c r="E163" s="131"/>
      <c r="G163" s="126" t="s">
        <v>739</v>
      </c>
      <c r="H163" s="127"/>
      <c r="I163" s="130" t="s">
        <v>740</v>
      </c>
      <c r="J163" s="131"/>
      <c r="L163" s="126" t="s">
        <v>741</v>
      </c>
      <c r="M163" s="127"/>
      <c r="N163" s="130" t="s">
        <v>742</v>
      </c>
      <c r="O163" s="131"/>
      <c r="Q163" s="126" t="s">
        <v>743</v>
      </c>
      <c r="R163" s="127"/>
      <c r="S163" s="130" t="s">
        <v>744</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26" t="s">
        <v>361</v>
      </c>
      <c r="C169" s="28">
        <v>2000</v>
      </c>
      <c r="D169" s="132"/>
      <c r="E169" s="133"/>
      <c r="G169" s="26" t="s">
        <v>361</v>
      </c>
      <c r="H169" s="28">
        <v>200</v>
      </c>
      <c r="I169" s="132"/>
      <c r="J169" s="133"/>
      <c r="L169" s="26" t="s">
        <v>361</v>
      </c>
      <c r="M169" s="28">
        <v>400</v>
      </c>
      <c r="N169" s="132"/>
      <c r="O169" s="133"/>
      <c r="Q169" s="26" t="s">
        <v>361</v>
      </c>
      <c r="R169" s="28">
        <v>600</v>
      </c>
      <c r="S169" s="132"/>
      <c r="T169" s="133"/>
    </row>
    <row r="170" spans="2:20" ht="12" customHeight="1">
      <c r="B170" s="134" t="s">
        <v>745</v>
      </c>
      <c r="C170" s="135"/>
      <c r="D170" s="135"/>
      <c r="E170" s="136"/>
      <c r="G170" s="134" t="s">
        <v>416</v>
      </c>
      <c r="H170" s="135"/>
      <c r="I170" s="135"/>
      <c r="J170" s="136"/>
      <c r="L170" s="134" t="s">
        <v>746</v>
      </c>
      <c r="M170" s="135"/>
      <c r="N170" s="135"/>
      <c r="O170" s="136"/>
      <c r="Q170" s="134" t="s">
        <v>746</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433</v>
      </c>
      <c r="C181" s="141"/>
      <c r="D181" s="141"/>
      <c r="E181" s="142"/>
      <c r="G181" s="140" t="s">
        <v>543</v>
      </c>
      <c r="H181" s="141"/>
      <c r="I181" s="141"/>
      <c r="J181" s="142"/>
      <c r="L181" s="140" t="s">
        <v>433</v>
      </c>
      <c r="M181" s="141"/>
      <c r="N181" s="141"/>
      <c r="O181" s="142"/>
      <c r="Q181" s="140" t="s">
        <v>433</v>
      </c>
      <c r="R181" s="141"/>
      <c r="S181" s="141"/>
      <c r="T181" s="142"/>
    </row>
    <row r="184" spans="2:20" ht="12" customHeight="1">
      <c r="B184" s="22" t="s">
        <v>343</v>
      </c>
      <c r="C184" s="23" t="s">
        <v>237</v>
      </c>
      <c r="D184" s="29" t="s">
        <v>344</v>
      </c>
      <c r="E184" s="5" t="s">
        <v>4</v>
      </c>
      <c r="G184" s="22" t="s">
        <v>343</v>
      </c>
      <c r="H184" s="23" t="s">
        <v>252</v>
      </c>
      <c r="I184" s="29" t="s">
        <v>344</v>
      </c>
      <c r="J184" s="5" t="s">
        <v>4</v>
      </c>
      <c r="L184" s="22" t="s">
        <v>343</v>
      </c>
      <c r="M184" s="23" t="s">
        <v>243</v>
      </c>
      <c r="N184" s="29" t="s">
        <v>344</v>
      </c>
      <c r="O184" s="5" t="s">
        <v>4</v>
      </c>
      <c r="Q184" s="22" t="s">
        <v>343</v>
      </c>
      <c r="R184" s="23" t="s">
        <v>255</v>
      </c>
      <c r="S184" s="29" t="s">
        <v>344</v>
      </c>
      <c r="T184" s="5" t="s">
        <v>4</v>
      </c>
    </row>
    <row r="185" spans="2:20" ht="12" customHeight="1">
      <c r="B185" s="24" t="s">
        <v>345</v>
      </c>
      <c r="C185" s="21" t="str">
        <f>LOOKUP(E185,{0,150,300,450,600,750,900;"0","1","2","3","4","5","6"})</f>
        <v>0</v>
      </c>
      <c r="D185" s="33" t="s">
        <v>346</v>
      </c>
      <c r="E185" s="34">
        <v>0</v>
      </c>
      <c r="G185" s="24" t="s">
        <v>345</v>
      </c>
      <c r="H185" s="21" t="str">
        <f>LOOKUP(J185,{0,150,300,450,600,750,900;"0","1","2","3","4","5","6"})</f>
        <v>0</v>
      </c>
      <c r="I185" s="33" t="s">
        <v>346</v>
      </c>
      <c r="J185" s="34">
        <v>0</v>
      </c>
      <c r="L185" s="24" t="s">
        <v>345</v>
      </c>
      <c r="M185" s="21" t="str">
        <f>LOOKUP(O185,{0,150,300,450,600,750,900;"0","1","2","3","4","5","6"})</f>
        <v>0</v>
      </c>
      <c r="N185" s="33" t="s">
        <v>346</v>
      </c>
      <c r="O185" s="34">
        <v>0</v>
      </c>
      <c r="Q185" s="24" t="s">
        <v>345</v>
      </c>
      <c r="R185" s="21" t="str">
        <f>LOOKUP(T185,{0,150,300,450,600,750,900;"0","1","2","3","4","5","6"})</f>
        <v>0</v>
      </c>
      <c r="S185" s="33" t="s">
        <v>346</v>
      </c>
      <c r="T185" s="34">
        <v>0</v>
      </c>
    </row>
    <row r="186" spans="2:20" ht="12" customHeight="1">
      <c r="B186" s="24" t="s">
        <v>347</v>
      </c>
      <c r="C186" s="21" t="str">
        <f>LOOKUP(C187,{0,201,401,601,901,1201,1501;"黑色","绿色","蓝色","紫色","红色","橙色","金色"})</f>
        <v>紫色</v>
      </c>
      <c r="D186" s="33" t="s">
        <v>348</v>
      </c>
      <c r="E186" s="36">
        <v>1</v>
      </c>
      <c r="G186" s="24" t="s">
        <v>347</v>
      </c>
      <c r="H186" s="21" t="str">
        <f>LOOKUP(H187,{0,201,401,601,901,1201,1501;"黑色","绿色","蓝色","紫色","红色","橙色","金色"})</f>
        <v>红色</v>
      </c>
      <c r="I186" s="33" t="s">
        <v>348</v>
      </c>
      <c r="J186" s="36">
        <v>50</v>
      </c>
      <c r="L186" s="24" t="s">
        <v>347</v>
      </c>
      <c r="M186" s="21" t="str">
        <f>LOOKUP(M187,{0,201,401,601,901,1201,1501;"黑色","绿色","蓝色","紫色","红色","橙色","金色"})</f>
        <v>红色</v>
      </c>
      <c r="N186" s="33" t="s">
        <v>348</v>
      </c>
      <c r="O186" s="36">
        <v>1</v>
      </c>
      <c r="Q186" s="24" t="s">
        <v>347</v>
      </c>
      <c r="R186" s="21" t="str">
        <f>LOOKUP(R187,{0,201,401,601,901,1201,1501;"黑色","绿色","蓝色","紫色","红色","橙色","金色"})</f>
        <v>橙色</v>
      </c>
      <c r="S186" s="33" t="s">
        <v>348</v>
      </c>
      <c r="T186" s="36">
        <v>6</v>
      </c>
    </row>
    <row r="187" spans="2:20" ht="12" customHeight="1">
      <c r="B187" s="24" t="s">
        <v>349</v>
      </c>
      <c r="C187" s="21">
        <f>C195+E185</f>
        <v>900</v>
      </c>
      <c r="D187" s="33" t="s">
        <v>350</v>
      </c>
      <c r="E187" s="36">
        <v>5</v>
      </c>
      <c r="G187" s="24" t="s">
        <v>349</v>
      </c>
      <c r="H187" s="21">
        <f t="shared" ref="H187" si="3">H195+J185</f>
        <v>1200</v>
      </c>
      <c r="I187" s="33" t="s">
        <v>350</v>
      </c>
      <c r="J187" s="36">
        <v>10</v>
      </c>
      <c r="L187" s="24" t="s">
        <v>349</v>
      </c>
      <c r="M187" s="21">
        <f>M195+O185</f>
        <v>1000</v>
      </c>
      <c r="N187" s="33" t="s">
        <v>350</v>
      </c>
      <c r="O187" s="36">
        <v>5</v>
      </c>
      <c r="Q187" s="24" t="s">
        <v>349</v>
      </c>
      <c r="R187" s="21">
        <f>R195+T185</f>
        <v>1500</v>
      </c>
      <c r="S187" s="33" t="s">
        <v>350</v>
      </c>
      <c r="T187" s="36">
        <v>6</v>
      </c>
    </row>
    <row r="188" spans="2:20" ht="12" customHeight="1">
      <c r="B188" s="26" t="s">
        <v>351</v>
      </c>
      <c r="C188" s="27">
        <f>C187*20</f>
        <v>18000</v>
      </c>
      <c r="D188" s="39" t="s">
        <v>352</v>
      </c>
      <c r="E188" s="40">
        <f>C187</f>
        <v>900</v>
      </c>
      <c r="G188" s="26" t="s">
        <v>351</v>
      </c>
      <c r="H188" s="27">
        <f t="shared" ref="H188" si="4">H187*20</f>
        <v>24000</v>
      </c>
      <c r="I188" s="39" t="s">
        <v>352</v>
      </c>
      <c r="J188" s="40">
        <f t="shared" ref="J188" si="5">H187</f>
        <v>1200</v>
      </c>
      <c r="L188" s="26" t="s">
        <v>351</v>
      </c>
      <c r="M188" s="27">
        <f>M187*20</f>
        <v>20000</v>
      </c>
      <c r="N188" s="39" t="s">
        <v>352</v>
      </c>
      <c r="O188" s="40">
        <f>M187</f>
        <v>1000</v>
      </c>
      <c r="Q188" s="26" t="s">
        <v>351</v>
      </c>
      <c r="R188" s="27">
        <f>R187*20</f>
        <v>30000</v>
      </c>
      <c r="S188" s="39" t="s">
        <v>352</v>
      </c>
      <c r="T188" s="40">
        <f>R187</f>
        <v>1500</v>
      </c>
    </row>
    <row r="189" spans="2:20" ht="12" customHeight="1">
      <c r="B189" s="126" t="s">
        <v>747</v>
      </c>
      <c r="C189" s="127"/>
      <c r="D189" s="130" t="s">
        <v>748</v>
      </c>
      <c r="E189" s="131"/>
      <c r="G189" s="126" t="s">
        <v>749</v>
      </c>
      <c r="H189" s="127"/>
      <c r="I189" s="130" t="s">
        <v>750</v>
      </c>
      <c r="J189" s="131"/>
      <c r="L189" s="126" t="s">
        <v>751</v>
      </c>
      <c r="M189" s="127"/>
      <c r="N189" s="130" t="s">
        <v>752</v>
      </c>
      <c r="O189" s="131"/>
      <c r="Q189" s="126" t="s">
        <v>753</v>
      </c>
      <c r="R189" s="127"/>
      <c r="S189" s="130" t="s">
        <v>754</v>
      </c>
      <c r="T189" s="131"/>
    </row>
    <row r="190" spans="2:20" ht="12" customHeight="1">
      <c r="B190" s="126"/>
      <c r="C190" s="127"/>
      <c r="D190" s="130"/>
      <c r="E190" s="131"/>
      <c r="G190" s="126"/>
      <c r="H190" s="127"/>
      <c r="I190" s="130"/>
      <c r="J190" s="131"/>
      <c r="L190" s="126"/>
      <c r="M190" s="127"/>
      <c r="N190" s="130"/>
      <c r="O190" s="131"/>
      <c r="Q190" s="126"/>
      <c r="R190" s="127"/>
      <c r="S190" s="130"/>
      <c r="T190" s="131"/>
    </row>
    <row r="191" spans="2:20" ht="12" customHeight="1">
      <c r="B191" s="126"/>
      <c r="C191" s="127"/>
      <c r="D191" s="130"/>
      <c r="E191" s="131"/>
      <c r="G191" s="126"/>
      <c r="H191" s="127"/>
      <c r="I191" s="130"/>
      <c r="J191" s="131"/>
      <c r="L191" s="126"/>
      <c r="M191" s="127"/>
      <c r="N191" s="130"/>
      <c r="O191" s="131"/>
      <c r="Q191" s="126"/>
      <c r="R191" s="127"/>
      <c r="S191" s="130"/>
      <c r="T191" s="131"/>
    </row>
    <row r="192" spans="2:20" ht="12" customHeight="1">
      <c r="B192" s="126"/>
      <c r="C192" s="127"/>
      <c r="D192" s="130"/>
      <c r="E192" s="131"/>
      <c r="G192" s="126"/>
      <c r="H192" s="127"/>
      <c r="I192" s="130"/>
      <c r="J192" s="131"/>
      <c r="L192" s="126"/>
      <c r="M192" s="127"/>
      <c r="N192" s="130"/>
      <c r="O192" s="131"/>
      <c r="Q192" s="126"/>
      <c r="R192" s="127"/>
      <c r="S192" s="130"/>
      <c r="T192" s="131"/>
    </row>
    <row r="193" spans="2:20" ht="12" customHeight="1">
      <c r="B193" s="126"/>
      <c r="C193" s="127"/>
      <c r="D193" s="130"/>
      <c r="E193" s="131"/>
      <c r="G193" s="126"/>
      <c r="H193" s="127"/>
      <c r="I193" s="130"/>
      <c r="J193" s="131"/>
      <c r="L193" s="126"/>
      <c r="M193" s="127"/>
      <c r="N193" s="130"/>
      <c r="O193" s="131"/>
      <c r="Q193" s="126"/>
      <c r="R193" s="127"/>
      <c r="S193" s="130"/>
      <c r="T193" s="131"/>
    </row>
    <row r="194" spans="2:20" ht="12" customHeight="1">
      <c r="B194" s="128"/>
      <c r="C194" s="129"/>
      <c r="D194" s="130"/>
      <c r="E194" s="131"/>
      <c r="G194" s="128"/>
      <c r="H194" s="129"/>
      <c r="I194" s="130"/>
      <c r="J194" s="131"/>
      <c r="L194" s="128"/>
      <c r="M194" s="129"/>
      <c r="N194" s="130"/>
      <c r="O194" s="131"/>
      <c r="Q194" s="128"/>
      <c r="R194" s="129"/>
      <c r="S194" s="130"/>
      <c r="T194" s="131"/>
    </row>
    <row r="195" spans="2:20" ht="12" customHeight="1">
      <c r="B195" s="26" t="s">
        <v>361</v>
      </c>
      <c r="C195" s="28">
        <v>900</v>
      </c>
      <c r="D195" s="132"/>
      <c r="E195" s="133"/>
      <c r="G195" s="26" t="s">
        <v>361</v>
      </c>
      <c r="H195" s="28">
        <v>1200</v>
      </c>
      <c r="I195" s="132"/>
      <c r="J195" s="133"/>
      <c r="L195" s="26" t="s">
        <v>361</v>
      </c>
      <c r="M195" s="28">
        <v>1000</v>
      </c>
      <c r="N195" s="132"/>
      <c r="O195" s="133"/>
      <c r="Q195" s="26" t="s">
        <v>361</v>
      </c>
      <c r="R195" s="28">
        <v>1500</v>
      </c>
      <c r="S195" s="132"/>
      <c r="T195" s="133"/>
    </row>
    <row r="196" spans="2:20" ht="12" customHeight="1">
      <c r="B196" s="134" t="s">
        <v>746</v>
      </c>
      <c r="C196" s="135"/>
      <c r="D196" s="135"/>
      <c r="E196" s="136"/>
      <c r="G196" s="134" t="s">
        <v>746</v>
      </c>
      <c r="H196" s="135"/>
      <c r="I196" s="135"/>
      <c r="J196" s="136"/>
      <c r="L196" s="134" t="s">
        <v>746</v>
      </c>
      <c r="M196" s="135"/>
      <c r="N196" s="135"/>
      <c r="O196" s="136"/>
      <c r="Q196" s="134" t="s">
        <v>746</v>
      </c>
      <c r="R196" s="135"/>
      <c r="S196" s="135"/>
      <c r="T196" s="136"/>
    </row>
    <row r="197" spans="2:20" ht="12" customHeight="1">
      <c r="B197" s="137"/>
      <c r="C197" s="138"/>
      <c r="D197" s="138"/>
      <c r="E197" s="139"/>
      <c r="G197" s="137"/>
      <c r="H197" s="138"/>
      <c r="I197" s="138"/>
      <c r="J197" s="139"/>
      <c r="L197" s="137"/>
      <c r="M197" s="138"/>
      <c r="N197" s="138"/>
      <c r="O197" s="139"/>
      <c r="Q197" s="137"/>
      <c r="R197" s="138"/>
      <c r="S197" s="138"/>
      <c r="T197" s="139"/>
    </row>
    <row r="198" spans="2:20" ht="12" customHeight="1">
      <c r="B198" s="137"/>
      <c r="C198" s="138"/>
      <c r="D198" s="138"/>
      <c r="E198" s="139"/>
      <c r="G198" s="137"/>
      <c r="H198" s="138"/>
      <c r="I198" s="138"/>
      <c r="J198" s="139"/>
      <c r="L198" s="137"/>
      <c r="M198" s="138"/>
      <c r="N198" s="138"/>
      <c r="O198" s="139"/>
      <c r="Q198" s="137"/>
      <c r="R198" s="138"/>
      <c r="S198" s="138"/>
      <c r="T198" s="139"/>
    </row>
    <row r="199" spans="2:20" ht="12" customHeight="1">
      <c r="B199" s="137"/>
      <c r="C199" s="138"/>
      <c r="D199" s="138"/>
      <c r="E199" s="139"/>
      <c r="G199" s="137"/>
      <c r="H199" s="138"/>
      <c r="I199" s="138"/>
      <c r="J199" s="139"/>
      <c r="L199" s="137"/>
      <c r="M199" s="138"/>
      <c r="N199" s="138"/>
      <c r="O199" s="139"/>
      <c r="Q199" s="137"/>
      <c r="R199" s="138"/>
      <c r="S199" s="138"/>
      <c r="T199" s="139"/>
    </row>
    <row r="200" spans="2:20" ht="12" customHeight="1">
      <c r="B200" s="137"/>
      <c r="C200" s="138"/>
      <c r="D200" s="138"/>
      <c r="E200" s="139"/>
      <c r="G200" s="137"/>
      <c r="H200" s="138"/>
      <c r="I200" s="138"/>
      <c r="J200" s="139"/>
      <c r="L200" s="137"/>
      <c r="M200" s="138"/>
      <c r="N200" s="138"/>
      <c r="O200" s="139"/>
      <c r="Q200" s="137"/>
      <c r="R200" s="138"/>
      <c r="S200" s="138"/>
      <c r="T200" s="139"/>
    </row>
    <row r="201" spans="2:20" ht="12" customHeight="1">
      <c r="B201" s="137"/>
      <c r="C201" s="138"/>
      <c r="D201" s="138"/>
      <c r="E201" s="139"/>
      <c r="G201" s="137"/>
      <c r="H201" s="138"/>
      <c r="I201" s="138"/>
      <c r="J201" s="139"/>
      <c r="L201" s="137"/>
      <c r="M201" s="138"/>
      <c r="N201" s="138"/>
      <c r="O201" s="139"/>
      <c r="Q201" s="137"/>
      <c r="R201" s="138"/>
      <c r="S201" s="138"/>
      <c r="T201" s="139"/>
    </row>
    <row r="202" spans="2:20" ht="12" customHeight="1">
      <c r="B202" s="137"/>
      <c r="C202" s="138"/>
      <c r="D202" s="138"/>
      <c r="E202" s="139"/>
      <c r="G202" s="137"/>
      <c r="H202" s="138"/>
      <c r="I202" s="138"/>
      <c r="J202" s="139"/>
      <c r="L202" s="137"/>
      <c r="M202" s="138"/>
      <c r="N202" s="138"/>
      <c r="O202" s="139"/>
      <c r="Q202" s="137"/>
      <c r="R202" s="138"/>
      <c r="S202" s="138"/>
      <c r="T202" s="139"/>
    </row>
    <row r="203" spans="2:20" ht="12" customHeight="1">
      <c r="B203" s="137"/>
      <c r="C203" s="138"/>
      <c r="D203" s="138"/>
      <c r="E203" s="139"/>
      <c r="G203" s="137"/>
      <c r="H203" s="138"/>
      <c r="I203" s="138"/>
      <c r="J203" s="139"/>
      <c r="L203" s="137"/>
      <c r="M203" s="138"/>
      <c r="N203" s="138"/>
      <c r="O203" s="139"/>
      <c r="Q203" s="137"/>
      <c r="R203" s="138"/>
      <c r="S203" s="138"/>
      <c r="T203" s="139"/>
    </row>
    <row r="204" spans="2:20" ht="12" customHeight="1">
      <c r="B204" s="137"/>
      <c r="C204" s="138"/>
      <c r="D204" s="138"/>
      <c r="E204" s="139"/>
      <c r="G204" s="137"/>
      <c r="H204" s="138"/>
      <c r="I204" s="138"/>
      <c r="J204" s="139"/>
      <c r="L204" s="137"/>
      <c r="M204" s="138"/>
      <c r="N204" s="138"/>
      <c r="O204" s="139"/>
      <c r="Q204" s="137"/>
      <c r="R204" s="138"/>
      <c r="S204" s="138"/>
      <c r="T204" s="139"/>
    </row>
    <row r="205" spans="2:20" ht="12" customHeight="1">
      <c r="B205" s="137"/>
      <c r="C205" s="138"/>
      <c r="D205" s="138"/>
      <c r="E205" s="139"/>
      <c r="G205" s="137"/>
      <c r="H205" s="138"/>
      <c r="I205" s="138"/>
      <c r="J205" s="139"/>
      <c r="L205" s="137"/>
      <c r="M205" s="138"/>
      <c r="N205" s="138"/>
      <c r="O205" s="139"/>
      <c r="Q205" s="137"/>
      <c r="R205" s="138"/>
      <c r="S205" s="138"/>
      <c r="T205" s="139"/>
    </row>
    <row r="206" spans="2:20" ht="12" customHeight="1">
      <c r="B206" s="137"/>
      <c r="C206" s="138"/>
      <c r="D206" s="138"/>
      <c r="E206" s="139"/>
      <c r="G206" s="137"/>
      <c r="H206" s="138"/>
      <c r="I206" s="138"/>
      <c r="J206" s="139"/>
      <c r="L206" s="137"/>
      <c r="M206" s="138"/>
      <c r="N206" s="138"/>
      <c r="O206" s="139"/>
      <c r="Q206" s="137"/>
      <c r="R206" s="138"/>
      <c r="S206" s="138"/>
      <c r="T206" s="139"/>
    </row>
    <row r="207" spans="2:20" ht="12" customHeight="1">
      <c r="B207" s="140" t="s">
        <v>433</v>
      </c>
      <c r="C207" s="141"/>
      <c r="D207" s="141"/>
      <c r="E207" s="142"/>
      <c r="G207" s="140" t="s">
        <v>433</v>
      </c>
      <c r="H207" s="141"/>
      <c r="I207" s="141"/>
      <c r="J207" s="142"/>
      <c r="L207" s="140" t="s">
        <v>755</v>
      </c>
      <c r="M207" s="141"/>
      <c r="N207" s="141"/>
      <c r="O207" s="142"/>
      <c r="Q207" s="140" t="s">
        <v>756</v>
      </c>
      <c r="R207" s="141"/>
      <c r="S207" s="141"/>
      <c r="T207" s="142"/>
    </row>
    <row r="210" spans="2:20" ht="12" customHeight="1">
      <c r="B210" s="22" t="s">
        <v>343</v>
      </c>
      <c r="C210" s="23" t="s">
        <v>258</v>
      </c>
      <c r="D210" s="29" t="s">
        <v>344</v>
      </c>
      <c r="E210" s="5" t="s">
        <v>4</v>
      </c>
      <c r="G210" s="22" t="s">
        <v>343</v>
      </c>
      <c r="H210" s="23" t="s">
        <v>267</v>
      </c>
      <c r="I210" s="29" t="s">
        <v>344</v>
      </c>
      <c r="J210" s="5" t="s">
        <v>4</v>
      </c>
      <c r="L210" s="22" t="s">
        <v>343</v>
      </c>
      <c r="M210" s="23" t="s">
        <v>166</v>
      </c>
      <c r="N210" s="29" t="s">
        <v>344</v>
      </c>
      <c r="O210" s="5" t="s">
        <v>4</v>
      </c>
      <c r="Q210" s="22" t="s">
        <v>343</v>
      </c>
      <c r="R210" s="23" t="s">
        <v>110</v>
      </c>
      <c r="S210" s="29" t="s">
        <v>344</v>
      </c>
      <c r="T210" s="5" t="s">
        <v>4</v>
      </c>
    </row>
    <row r="211" spans="2:20" ht="12" customHeight="1">
      <c r="B211" s="24" t="s">
        <v>345</v>
      </c>
      <c r="C211" s="21" t="str">
        <f>LOOKUP(E211,{0,150,300,450,600,750,900;"0","1","2","3","4","5","6"})</f>
        <v>0</v>
      </c>
      <c r="D211" s="33" t="s">
        <v>346</v>
      </c>
      <c r="E211" s="34">
        <v>0</v>
      </c>
      <c r="G211" s="24" t="s">
        <v>345</v>
      </c>
      <c r="H211" s="21" t="str">
        <f>LOOKUP(J211,{0,150,300,450,600,750,900;"0","1","2","3","4","5","6"})</f>
        <v>2</v>
      </c>
      <c r="I211" s="33" t="s">
        <v>346</v>
      </c>
      <c r="J211" s="34">
        <v>300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金色</v>
      </c>
      <c r="D212" s="33" t="s">
        <v>348</v>
      </c>
      <c r="E212" s="36">
        <v>8</v>
      </c>
      <c r="G212" s="24" t="s">
        <v>347</v>
      </c>
      <c r="H212" s="37" t="str">
        <f>LOOKUP(H213,{0,201,401,601,901,1201,1501;"黑色","绿色","蓝色","紫色","红色","橙色","金色"})</f>
        <v>金色</v>
      </c>
      <c r="I212" s="33" t="s">
        <v>348</v>
      </c>
      <c r="J212" s="36">
        <v>10</v>
      </c>
      <c r="L212" s="24" t="s">
        <v>347</v>
      </c>
      <c r="M212" s="37" t="str">
        <f>LOOKUP(M213,{0,201,401,601,901,1201,1501;"黑色","绿色","蓝色","紫色","红色","橙色","金色"})</f>
        <v>蓝色</v>
      </c>
      <c r="N212" s="33" t="s">
        <v>348</v>
      </c>
      <c r="O212" s="36">
        <v>1</v>
      </c>
      <c r="Q212" s="24" t="s">
        <v>347</v>
      </c>
      <c r="R212" s="21" t="str">
        <f>LOOKUP(R213,{0,201,401,601,901,1201,1501;"黑色","绿色","蓝色","紫色","红色","橙色","金色"})</f>
        <v>绿色</v>
      </c>
      <c r="S212" s="33" t="s">
        <v>348</v>
      </c>
      <c r="T212" s="36">
        <v>40</v>
      </c>
    </row>
    <row r="213" spans="2:20" ht="12" customHeight="1">
      <c r="B213" s="24" t="s">
        <v>349</v>
      </c>
      <c r="C213" s="21">
        <f>C221+E211</f>
        <v>1600</v>
      </c>
      <c r="D213" s="33" t="s">
        <v>350</v>
      </c>
      <c r="E213" s="36">
        <v>10</v>
      </c>
      <c r="G213" s="24" t="s">
        <v>349</v>
      </c>
      <c r="H213" s="21">
        <f>H221+J211</f>
        <v>2100</v>
      </c>
      <c r="I213" s="33" t="s">
        <v>350</v>
      </c>
      <c r="J213" s="36">
        <v>10</v>
      </c>
      <c r="L213" s="24" t="s">
        <v>349</v>
      </c>
      <c r="M213" s="21">
        <f>M221+O211</f>
        <v>600</v>
      </c>
      <c r="N213" s="33" t="s">
        <v>350</v>
      </c>
      <c r="O213" s="36">
        <v>25</v>
      </c>
      <c r="Q213" s="24" t="s">
        <v>349</v>
      </c>
      <c r="R213" s="21">
        <f>R221+T211</f>
        <v>400</v>
      </c>
      <c r="S213" s="33" t="s">
        <v>350</v>
      </c>
      <c r="T213" s="36">
        <v>5</v>
      </c>
    </row>
    <row r="214" spans="2:20" ht="12" customHeight="1">
      <c r="B214" s="26" t="s">
        <v>351</v>
      </c>
      <c r="C214" s="27">
        <f>C213*20</f>
        <v>32000</v>
      </c>
      <c r="D214" s="39" t="s">
        <v>352</v>
      </c>
      <c r="E214" s="40">
        <f>C213</f>
        <v>1600</v>
      </c>
      <c r="G214" s="26" t="s">
        <v>351</v>
      </c>
      <c r="H214" s="27">
        <f>H213*20</f>
        <v>42000</v>
      </c>
      <c r="I214" s="39" t="s">
        <v>352</v>
      </c>
      <c r="J214" s="40">
        <f>H213</f>
        <v>2100</v>
      </c>
      <c r="L214" s="26" t="s">
        <v>351</v>
      </c>
      <c r="M214" s="27">
        <f>M213*20</f>
        <v>12000</v>
      </c>
      <c r="N214" s="39" t="s">
        <v>352</v>
      </c>
      <c r="O214" s="40">
        <f>M213</f>
        <v>600</v>
      </c>
      <c r="Q214" s="26" t="s">
        <v>351</v>
      </c>
      <c r="R214" s="27">
        <f>R213*20</f>
        <v>8000</v>
      </c>
      <c r="S214" s="39" t="s">
        <v>352</v>
      </c>
      <c r="T214" s="40">
        <f>R213</f>
        <v>400</v>
      </c>
    </row>
    <row r="215" spans="2:20" ht="12" customHeight="1">
      <c r="B215" s="126" t="s">
        <v>757</v>
      </c>
      <c r="C215" s="127"/>
      <c r="D215" s="130" t="s">
        <v>758</v>
      </c>
      <c r="E215" s="131"/>
      <c r="G215" s="126" t="s">
        <v>759</v>
      </c>
      <c r="H215" s="127"/>
      <c r="I215" s="130" t="s">
        <v>760</v>
      </c>
      <c r="J215" s="131"/>
      <c r="L215" s="126" t="s">
        <v>761</v>
      </c>
      <c r="M215" s="127"/>
      <c r="N215" s="130" t="s">
        <v>762</v>
      </c>
      <c r="O215" s="131"/>
      <c r="Q215" s="126" t="s">
        <v>763</v>
      </c>
      <c r="R215" s="127"/>
      <c r="S215" s="130" t="s">
        <v>764</v>
      </c>
      <c r="T215" s="131"/>
    </row>
    <row r="216" spans="2:20" ht="12" customHeight="1">
      <c r="B216" s="126"/>
      <c r="C216" s="127"/>
      <c r="D216" s="130"/>
      <c r="E216" s="131"/>
      <c r="G216" s="126"/>
      <c r="H216" s="127"/>
      <c r="I216" s="130"/>
      <c r="J216" s="131"/>
      <c r="L216" s="126"/>
      <c r="M216" s="127"/>
      <c r="N216" s="130"/>
      <c r="O216" s="131"/>
      <c r="Q216" s="126"/>
      <c r="R216" s="127"/>
      <c r="S216" s="130"/>
      <c r="T216" s="131"/>
    </row>
    <row r="217" spans="2:20" ht="12" customHeight="1">
      <c r="B217" s="126"/>
      <c r="C217" s="127"/>
      <c r="D217" s="130"/>
      <c r="E217" s="131"/>
      <c r="G217" s="126"/>
      <c r="H217" s="127"/>
      <c r="I217" s="130"/>
      <c r="J217" s="131"/>
      <c r="L217" s="126"/>
      <c r="M217" s="127"/>
      <c r="N217" s="130"/>
      <c r="O217" s="131"/>
      <c r="Q217" s="126"/>
      <c r="R217" s="127"/>
      <c r="S217" s="130"/>
      <c r="T217" s="131"/>
    </row>
    <row r="218" spans="2:20" ht="12" customHeight="1">
      <c r="B218" s="126"/>
      <c r="C218" s="127"/>
      <c r="D218" s="130"/>
      <c r="E218" s="131"/>
      <c r="G218" s="126"/>
      <c r="H218" s="127"/>
      <c r="I218" s="130"/>
      <c r="J218" s="131"/>
      <c r="L218" s="126"/>
      <c r="M218" s="127"/>
      <c r="N218" s="130"/>
      <c r="O218" s="131"/>
      <c r="Q218" s="126"/>
      <c r="R218" s="127"/>
      <c r="S218" s="130"/>
      <c r="T218" s="131"/>
    </row>
    <row r="219" spans="2:20" ht="12" customHeight="1">
      <c r="B219" s="126"/>
      <c r="C219" s="127"/>
      <c r="D219" s="130"/>
      <c r="E219" s="131"/>
      <c r="G219" s="126"/>
      <c r="H219" s="127"/>
      <c r="I219" s="130"/>
      <c r="J219" s="131"/>
      <c r="L219" s="126"/>
      <c r="M219" s="127"/>
      <c r="N219" s="130"/>
      <c r="O219" s="131"/>
      <c r="Q219" s="126"/>
      <c r="R219" s="127"/>
      <c r="S219" s="130"/>
      <c r="T219" s="131"/>
    </row>
    <row r="220" spans="2:20" ht="12" customHeight="1">
      <c r="B220" s="128"/>
      <c r="C220" s="129"/>
      <c r="D220" s="130"/>
      <c r="E220" s="131"/>
      <c r="G220" s="128"/>
      <c r="H220" s="129"/>
      <c r="I220" s="130"/>
      <c r="J220" s="131"/>
      <c r="L220" s="128"/>
      <c r="M220" s="129"/>
      <c r="N220" s="130"/>
      <c r="O220" s="131"/>
      <c r="Q220" s="128"/>
      <c r="R220" s="129"/>
      <c r="S220" s="130"/>
      <c r="T220" s="131"/>
    </row>
    <row r="221" spans="2:20" ht="12" customHeight="1">
      <c r="B221" s="26" t="s">
        <v>361</v>
      </c>
      <c r="C221" s="28">
        <v>1600</v>
      </c>
      <c r="D221" s="132"/>
      <c r="E221" s="133"/>
      <c r="G221" s="26" t="s">
        <v>361</v>
      </c>
      <c r="H221" s="28">
        <v>1800</v>
      </c>
      <c r="I221" s="132"/>
      <c r="J221" s="133"/>
      <c r="L221" s="26" t="s">
        <v>361</v>
      </c>
      <c r="M221" s="28">
        <v>600</v>
      </c>
      <c r="N221" s="132"/>
      <c r="O221" s="133"/>
      <c r="Q221" s="26" t="s">
        <v>361</v>
      </c>
      <c r="R221" s="28">
        <v>400</v>
      </c>
      <c r="S221" s="132"/>
      <c r="T221" s="133"/>
    </row>
    <row r="222" spans="2:20" ht="12" customHeight="1">
      <c r="B222" s="134" t="s">
        <v>416</v>
      </c>
      <c r="C222" s="135"/>
      <c r="D222" s="135"/>
      <c r="E222" s="136"/>
      <c r="G222" s="134" t="s">
        <v>765</v>
      </c>
      <c r="H222" s="135"/>
      <c r="I222" s="135"/>
      <c r="J222" s="136"/>
      <c r="L222" s="134" t="s">
        <v>766</v>
      </c>
      <c r="M222" s="135"/>
      <c r="N222" s="135"/>
      <c r="O222" s="136"/>
      <c r="Q222" s="134" t="s">
        <v>767</v>
      </c>
      <c r="R222" s="135"/>
      <c r="S222" s="135"/>
      <c r="T222" s="136"/>
    </row>
    <row r="223" spans="2:20" ht="12" customHeight="1">
      <c r="B223" s="137"/>
      <c r="C223" s="138"/>
      <c r="D223" s="138"/>
      <c r="E223" s="139"/>
      <c r="G223" s="137"/>
      <c r="H223" s="138"/>
      <c r="I223" s="138"/>
      <c r="J223" s="139"/>
      <c r="L223" s="137"/>
      <c r="M223" s="138"/>
      <c r="N223" s="138"/>
      <c r="O223" s="139"/>
      <c r="Q223" s="137"/>
      <c r="R223" s="138"/>
      <c r="S223" s="138"/>
      <c r="T223" s="139"/>
    </row>
    <row r="224" spans="2:20" ht="12" customHeight="1">
      <c r="B224" s="137"/>
      <c r="C224" s="138"/>
      <c r="D224" s="138"/>
      <c r="E224" s="139"/>
      <c r="G224" s="137"/>
      <c r="H224" s="138"/>
      <c r="I224" s="138"/>
      <c r="J224" s="139"/>
      <c r="L224" s="137"/>
      <c r="M224" s="138"/>
      <c r="N224" s="138"/>
      <c r="O224" s="139"/>
      <c r="Q224" s="137"/>
      <c r="R224" s="138"/>
      <c r="S224" s="138"/>
      <c r="T224" s="139"/>
    </row>
    <row r="225" spans="2:20" ht="12" customHeight="1">
      <c r="B225" s="137"/>
      <c r="C225" s="138"/>
      <c r="D225" s="138"/>
      <c r="E225" s="139"/>
      <c r="G225" s="137"/>
      <c r="H225" s="138"/>
      <c r="I225" s="138"/>
      <c r="J225" s="139"/>
      <c r="L225" s="137"/>
      <c r="M225" s="138"/>
      <c r="N225" s="138"/>
      <c r="O225" s="139"/>
      <c r="Q225" s="137"/>
      <c r="R225" s="138"/>
      <c r="S225" s="138"/>
      <c r="T225" s="139"/>
    </row>
    <row r="226" spans="2:20" ht="12" customHeight="1">
      <c r="B226" s="137"/>
      <c r="C226" s="138"/>
      <c r="D226" s="138"/>
      <c r="E226" s="139"/>
      <c r="G226" s="137"/>
      <c r="H226" s="138"/>
      <c r="I226" s="138"/>
      <c r="J226" s="139"/>
      <c r="L226" s="137"/>
      <c r="M226" s="138"/>
      <c r="N226" s="138"/>
      <c r="O226" s="139"/>
      <c r="Q226" s="137"/>
      <c r="R226" s="138"/>
      <c r="S226" s="138"/>
      <c r="T226" s="139"/>
    </row>
    <row r="227" spans="2:20" ht="12" customHeight="1">
      <c r="B227" s="137"/>
      <c r="C227" s="138"/>
      <c r="D227" s="138"/>
      <c r="E227" s="139"/>
      <c r="G227" s="137"/>
      <c r="H227" s="138"/>
      <c r="I227" s="138"/>
      <c r="J227" s="139"/>
      <c r="L227" s="137"/>
      <c r="M227" s="138"/>
      <c r="N227" s="138"/>
      <c r="O227" s="139"/>
      <c r="Q227" s="137"/>
      <c r="R227" s="138"/>
      <c r="S227" s="138"/>
      <c r="T227" s="139"/>
    </row>
    <row r="228" spans="2:20" ht="12" customHeight="1">
      <c r="B228" s="137"/>
      <c r="C228" s="138"/>
      <c r="D228" s="138"/>
      <c r="E228" s="139"/>
      <c r="G228" s="137"/>
      <c r="H228" s="138"/>
      <c r="I228" s="138"/>
      <c r="J228" s="139"/>
      <c r="L228" s="137"/>
      <c r="M228" s="138"/>
      <c r="N228" s="138"/>
      <c r="O228" s="139"/>
      <c r="Q228" s="137"/>
      <c r="R228" s="138"/>
      <c r="S228" s="138"/>
      <c r="T228" s="139"/>
    </row>
    <row r="229" spans="2:20" ht="12" customHeight="1">
      <c r="B229" s="137"/>
      <c r="C229" s="138"/>
      <c r="D229" s="138"/>
      <c r="E229" s="139"/>
      <c r="G229" s="137"/>
      <c r="H229" s="138"/>
      <c r="I229" s="138"/>
      <c r="J229" s="139"/>
      <c r="L229" s="137"/>
      <c r="M229" s="138"/>
      <c r="N229" s="138"/>
      <c r="O229" s="139"/>
      <c r="Q229" s="137"/>
      <c r="R229" s="138"/>
      <c r="S229" s="138"/>
      <c r="T229" s="139"/>
    </row>
    <row r="230" spans="2:20" ht="12" customHeight="1">
      <c r="B230" s="137"/>
      <c r="C230" s="138"/>
      <c r="D230" s="138"/>
      <c r="E230" s="139"/>
      <c r="G230" s="137"/>
      <c r="H230" s="138"/>
      <c r="I230" s="138"/>
      <c r="J230" s="139"/>
      <c r="L230" s="137"/>
      <c r="M230" s="138"/>
      <c r="N230" s="138"/>
      <c r="O230" s="139"/>
      <c r="Q230" s="137"/>
      <c r="R230" s="138"/>
      <c r="S230" s="138"/>
      <c r="T230" s="139"/>
    </row>
    <row r="231" spans="2:20" ht="12" customHeight="1">
      <c r="B231" s="137"/>
      <c r="C231" s="138"/>
      <c r="D231" s="138"/>
      <c r="E231" s="139"/>
      <c r="G231" s="137"/>
      <c r="H231" s="138"/>
      <c r="I231" s="138"/>
      <c r="J231" s="139"/>
      <c r="L231" s="137"/>
      <c r="M231" s="138"/>
      <c r="N231" s="138"/>
      <c r="O231" s="139"/>
      <c r="Q231" s="137"/>
      <c r="R231" s="138"/>
      <c r="S231" s="138"/>
      <c r="T231" s="139"/>
    </row>
    <row r="232" spans="2:20" ht="12" customHeight="1">
      <c r="B232" s="137"/>
      <c r="C232" s="138"/>
      <c r="D232" s="138"/>
      <c r="E232" s="139"/>
      <c r="G232" s="137"/>
      <c r="H232" s="138"/>
      <c r="I232" s="138"/>
      <c r="J232" s="139"/>
      <c r="L232" s="137"/>
      <c r="M232" s="138"/>
      <c r="N232" s="138"/>
      <c r="O232" s="139"/>
      <c r="Q232" s="137"/>
      <c r="R232" s="138"/>
      <c r="S232" s="138"/>
      <c r="T232" s="139"/>
    </row>
    <row r="233" spans="2:20" ht="12" customHeight="1">
      <c r="B233" s="140" t="s">
        <v>555</v>
      </c>
      <c r="C233" s="141"/>
      <c r="D233" s="141"/>
      <c r="E233" s="142"/>
      <c r="G233" s="140" t="s">
        <v>407</v>
      </c>
      <c r="H233" s="141"/>
      <c r="I233" s="141"/>
      <c r="J233" s="142"/>
      <c r="L233" s="140" t="s">
        <v>567</v>
      </c>
      <c r="M233" s="141"/>
      <c r="N233" s="141"/>
      <c r="O233" s="142"/>
      <c r="Q233" s="140" t="s">
        <v>580</v>
      </c>
      <c r="R233" s="141"/>
      <c r="S233" s="141"/>
      <c r="T233" s="142"/>
    </row>
    <row r="236" spans="2:20" ht="12" customHeight="1">
      <c r="B236" s="22" t="s">
        <v>343</v>
      </c>
      <c r="C236" s="23" t="s">
        <v>173</v>
      </c>
      <c r="D236" s="29" t="s">
        <v>344</v>
      </c>
      <c r="E236" s="5" t="s">
        <v>4</v>
      </c>
      <c r="G236" s="22" t="s">
        <v>343</v>
      </c>
      <c r="H236" s="23" t="s">
        <v>144</v>
      </c>
      <c r="I236" s="29" t="s">
        <v>344</v>
      </c>
      <c r="J236" s="5" t="s">
        <v>4</v>
      </c>
      <c r="L236" s="22" t="s">
        <v>343</v>
      </c>
      <c r="M236" s="23" t="s">
        <v>83</v>
      </c>
      <c r="N236" s="29" t="s">
        <v>344</v>
      </c>
      <c r="O236" s="5" t="s">
        <v>4</v>
      </c>
      <c r="Q236" s="22" t="s">
        <v>343</v>
      </c>
      <c r="R236" s="23" t="s">
        <v>119</v>
      </c>
      <c r="S236" s="29" t="s">
        <v>344</v>
      </c>
      <c r="T236" s="5" t="s">
        <v>4</v>
      </c>
    </row>
    <row r="237" spans="2:20" ht="12" customHeight="1">
      <c r="B237" s="24" t="s">
        <v>345</v>
      </c>
      <c r="C237" s="21" t="str">
        <f>LOOKUP(E237,{0,150,300,450,600,750,900;"0","1","2","3","4","5","6"})</f>
        <v>0</v>
      </c>
      <c r="D237" s="33" t="s">
        <v>346</v>
      </c>
      <c r="E237" s="34">
        <v>0</v>
      </c>
      <c r="G237" s="24" t="s">
        <v>345</v>
      </c>
      <c r="H237" s="21" t="str">
        <f>LOOKUP(J237,{0,150,300,450,600,750,900;"0","1","2","3","4","5","6"})</f>
        <v>0</v>
      </c>
      <c r="I237" s="33" t="s">
        <v>346</v>
      </c>
      <c r="J237" s="34">
        <v>0</v>
      </c>
      <c r="L237" s="24" t="s">
        <v>345</v>
      </c>
      <c r="M237" s="21" t="str">
        <f>LOOKUP(O237,{0,150,300,450,600,750,900;"0","1","2","3","4","5","6"})</f>
        <v>0</v>
      </c>
      <c r="N237" s="33" t="s">
        <v>346</v>
      </c>
      <c r="O237" s="34">
        <v>0</v>
      </c>
      <c r="Q237" s="24" t="s">
        <v>345</v>
      </c>
      <c r="R237" s="21" t="str">
        <f>LOOKUP(T237,{0,150,300,450,600,750,900;"0","1","2","3","4","5","6"})</f>
        <v>0</v>
      </c>
      <c r="S237" s="33" t="s">
        <v>346</v>
      </c>
      <c r="T237" s="34">
        <v>0</v>
      </c>
    </row>
    <row r="238" spans="2:20" ht="12" customHeight="1">
      <c r="B238" s="24" t="s">
        <v>347</v>
      </c>
      <c r="C238" s="37" t="str">
        <f>LOOKUP(C239,{0,201,401,601,901,1201,1501;"黑色","绿色","蓝色","紫色","红色","橙色","金色"})</f>
        <v>蓝色</v>
      </c>
      <c r="D238" s="33" t="s">
        <v>348</v>
      </c>
      <c r="E238" s="36">
        <v>1</v>
      </c>
      <c r="G238" s="24" t="s">
        <v>347</v>
      </c>
      <c r="H238" s="37" t="str">
        <f>LOOKUP(H239,{0,201,401,601,901,1201,1501;"黑色","绿色","蓝色","紫色","红色","橙色","金色"})</f>
        <v>蓝色</v>
      </c>
      <c r="I238" s="33" t="s">
        <v>348</v>
      </c>
      <c r="J238" s="36">
        <v>1</v>
      </c>
      <c r="L238" s="24" t="s">
        <v>347</v>
      </c>
      <c r="M238" s="37" t="str">
        <f>LOOKUP(M239,{0,201,401,601,901,1201,1501;"黑色","绿色","蓝色","紫色","红色","橙色","金色"})</f>
        <v>绿色</v>
      </c>
      <c r="N238" s="33" t="s">
        <v>348</v>
      </c>
      <c r="O238" s="36">
        <v>1</v>
      </c>
      <c r="Q238" s="24" t="s">
        <v>347</v>
      </c>
      <c r="R238" s="37" t="str">
        <f>LOOKUP(R239,{0,201,401,601,901,1201,1501;"黑色","绿色","蓝色","紫色","红色","橙色","金色"})</f>
        <v>绿色</v>
      </c>
      <c r="S238" s="33" t="s">
        <v>348</v>
      </c>
      <c r="T238" s="36">
        <v>35</v>
      </c>
    </row>
    <row r="239" spans="2:20" ht="12" customHeight="1">
      <c r="B239" s="24" t="s">
        <v>349</v>
      </c>
      <c r="C239" s="21">
        <f>C247+E237</f>
        <v>600</v>
      </c>
      <c r="D239" s="33" t="s">
        <v>350</v>
      </c>
      <c r="E239" s="36">
        <v>5</v>
      </c>
      <c r="G239" s="24" t="s">
        <v>349</v>
      </c>
      <c r="H239" s="21">
        <f>H247+J237</f>
        <v>550</v>
      </c>
      <c r="I239" s="33" t="s">
        <v>350</v>
      </c>
      <c r="J239" s="36">
        <v>1</v>
      </c>
      <c r="L239" s="24" t="s">
        <v>349</v>
      </c>
      <c r="M239" s="21">
        <f>M247+O237</f>
        <v>300</v>
      </c>
      <c r="N239" s="33" t="s">
        <v>350</v>
      </c>
      <c r="O239" s="36">
        <v>1</v>
      </c>
      <c r="Q239" s="24" t="s">
        <v>349</v>
      </c>
      <c r="R239" s="21">
        <f>R247+T237</f>
        <v>400</v>
      </c>
      <c r="S239" s="33" t="s">
        <v>350</v>
      </c>
      <c r="T239" s="36">
        <v>100</v>
      </c>
    </row>
    <row r="240" spans="2:20" ht="12" customHeight="1">
      <c r="B240" s="26" t="s">
        <v>351</v>
      </c>
      <c r="C240" s="27">
        <f>C239*20</f>
        <v>12000</v>
      </c>
      <c r="D240" s="39" t="s">
        <v>352</v>
      </c>
      <c r="E240" s="40">
        <f>C239</f>
        <v>600</v>
      </c>
      <c r="G240" s="26" t="s">
        <v>351</v>
      </c>
      <c r="H240" s="27">
        <f>H239*20</f>
        <v>11000</v>
      </c>
      <c r="I240" s="39" t="s">
        <v>352</v>
      </c>
      <c r="J240" s="40">
        <f>H239</f>
        <v>550</v>
      </c>
      <c r="L240" s="26" t="s">
        <v>351</v>
      </c>
      <c r="M240" s="27">
        <f>M239*20</f>
        <v>6000</v>
      </c>
      <c r="N240" s="39" t="s">
        <v>352</v>
      </c>
      <c r="O240" s="40">
        <f>M239</f>
        <v>300</v>
      </c>
      <c r="Q240" s="26" t="s">
        <v>351</v>
      </c>
      <c r="R240" s="27">
        <f>R239*20</f>
        <v>8000</v>
      </c>
      <c r="S240" s="39" t="s">
        <v>352</v>
      </c>
      <c r="T240" s="40">
        <f>R239</f>
        <v>400</v>
      </c>
    </row>
    <row r="241" spans="2:20" ht="12" customHeight="1">
      <c r="B241" s="126" t="s">
        <v>768</v>
      </c>
      <c r="C241" s="127"/>
      <c r="D241" s="130" t="s">
        <v>769</v>
      </c>
      <c r="E241" s="131"/>
      <c r="G241" s="126" t="s">
        <v>770</v>
      </c>
      <c r="H241" s="127"/>
      <c r="I241" s="130" t="s">
        <v>771</v>
      </c>
      <c r="J241" s="131"/>
      <c r="L241" s="126" t="s">
        <v>772</v>
      </c>
      <c r="M241" s="127"/>
      <c r="N241" s="130" t="s">
        <v>773</v>
      </c>
      <c r="O241" s="131"/>
      <c r="Q241" s="126" t="s">
        <v>774</v>
      </c>
      <c r="R241" s="127"/>
      <c r="S241" s="130" t="s">
        <v>775</v>
      </c>
      <c r="T241" s="131"/>
    </row>
    <row r="242" spans="2:20" ht="12" customHeight="1">
      <c r="B242" s="126"/>
      <c r="C242" s="127"/>
      <c r="D242" s="130"/>
      <c r="E242" s="131"/>
      <c r="G242" s="126"/>
      <c r="H242" s="127"/>
      <c r="I242" s="130"/>
      <c r="J242" s="131"/>
      <c r="L242" s="126"/>
      <c r="M242" s="127"/>
      <c r="N242" s="130"/>
      <c r="O242" s="131"/>
      <c r="Q242" s="126"/>
      <c r="R242" s="127"/>
      <c r="S242" s="130"/>
      <c r="T242" s="131"/>
    </row>
    <row r="243" spans="2:20" ht="12" customHeight="1">
      <c r="B243" s="126"/>
      <c r="C243" s="127"/>
      <c r="D243" s="130"/>
      <c r="E243" s="131"/>
      <c r="G243" s="126"/>
      <c r="H243" s="127"/>
      <c r="I243" s="130"/>
      <c r="J243" s="131"/>
      <c r="L243" s="126"/>
      <c r="M243" s="127"/>
      <c r="N243" s="130"/>
      <c r="O243" s="131"/>
      <c r="Q243" s="126"/>
      <c r="R243" s="127"/>
      <c r="S243" s="130"/>
      <c r="T243" s="131"/>
    </row>
    <row r="244" spans="2:20" ht="12" customHeight="1">
      <c r="B244" s="126"/>
      <c r="C244" s="127"/>
      <c r="D244" s="130"/>
      <c r="E244" s="131"/>
      <c r="G244" s="126"/>
      <c r="H244" s="127"/>
      <c r="I244" s="130"/>
      <c r="J244" s="131"/>
      <c r="L244" s="126"/>
      <c r="M244" s="127"/>
      <c r="N244" s="130"/>
      <c r="O244" s="131"/>
      <c r="Q244" s="126"/>
      <c r="R244" s="127"/>
      <c r="S244" s="130"/>
      <c r="T244" s="131"/>
    </row>
    <row r="245" spans="2:20" ht="12" customHeight="1">
      <c r="B245" s="126"/>
      <c r="C245" s="127"/>
      <c r="D245" s="130"/>
      <c r="E245" s="131"/>
      <c r="G245" s="126"/>
      <c r="H245" s="127"/>
      <c r="I245" s="130"/>
      <c r="J245" s="131"/>
      <c r="L245" s="126"/>
      <c r="M245" s="127"/>
      <c r="N245" s="130"/>
      <c r="O245" s="131"/>
      <c r="Q245" s="126"/>
      <c r="R245" s="127"/>
      <c r="S245" s="130"/>
      <c r="T245" s="131"/>
    </row>
    <row r="246" spans="2:20" ht="12" customHeight="1">
      <c r="B246" s="128"/>
      <c r="C246" s="129"/>
      <c r="D246" s="130"/>
      <c r="E246" s="131"/>
      <c r="G246" s="128"/>
      <c r="H246" s="129"/>
      <c r="I246" s="130"/>
      <c r="J246" s="131"/>
      <c r="L246" s="128"/>
      <c r="M246" s="129"/>
      <c r="N246" s="130"/>
      <c r="O246" s="131"/>
      <c r="Q246" s="128"/>
      <c r="R246" s="129"/>
      <c r="S246" s="130"/>
      <c r="T246" s="131"/>
    </row>
    <row r="247" spans="2:20" ht="12" customHeight="1">
      <c r="B247" s="26" t="s">
        <v>361</v>
      </c>
      <c r="C247" s="28">
        <v>600</v>
      </c>
      <c r="D247" s="132"/>
      <c r="E247" s="133"/>
      <c r="G247" s="26" t="s">
        <v>361</v>
      </c>
      <c r="H247" s="28">
        <v>550</v>
      </c>
      <c r="I247" s="132"/>
      <c r="J247" s="133"/>
      <c r="L247" s="26" t="s">
        <v>361</v>
      </c>
      <c r="M247" s="28">
        <v>300</v>
      </c>
      <c r="N247" s="132"/>
      <c r="O247" s="133"/>
      <c r="Q247" s="26" t="s">
        <v>361</v>
      </c>
      <c r="R247" s="28">
        <v>400</v>
      </c>
      <c r="S247" s="132"/>
      <c r="T247" s="133"/>
    </row>
    <row r="248" spans="2:20" ht="12" customHeight="1">
      <c r="B248" s="134" t="s">
        <v>416</v>
      </c>
      <c r="C248" s="135"/>
      <c r="D248" s="135"/>
      <c r="E248" s="136"/>
      <c r="G248" s="134" t="s">
        <v>776</v>
      </c>
      <c r="H248" s="135"/>
      <c r="I248" s="135"/>
      <c r="J248" s="136"/>
      <c r="L248" s="134" t="s">
        <v>777</v>
      </c>
      <c r="M248" s="135"/>
      <c r="N248" s="135"/>
      <c r="O248" s="136"/>
      <c r="Q248" s="134" t="s">
        <v>778</v>
      </c>
      <c r="R248" s="135"/>
      <c r="S248" s="135"/>
      <c r="T248" s="136"/>
    </row>
    <row r="249" spans="2:20" ht="12" customHeight="1">
      <c r="B249" s="137"/>
      <c r="C249" s="138"/>
      <c r="D249" s="138"/>
      <c r="E249" s="139"/>
      <c r="G249" s="137"/>
      <c r="H249" s="138"/>
      <c r="I249" s="138"/>
      <c r="J249" s="139"/>
      <c r="L249" s="137"/>
      <c r="M249" s="138"/>
      <c r="N249" s="138"/>
      <c r="O249" s="139"/>
      <c r="Q249" s="137"/>
      <c r="R249" s="138"/>
      <c r="S249" s="138"/>
      <c r="T249" s="139"/>
    </row>
    <row r="250" spans="2:20" ht="12" customHeight="1">
      <c r="B250" s="137"/>
      <c r="C250" s="138"/>
      <c r="D250" s="138"/>
      <c r="E250" s="139"/>
      <c r="G250" s="137"/>
      <c r="H250" s="138"/>
      <c r="I250" s="138"/>
      <c r="J250" s="139"/>
      <c r="L250" s="137"/>
      <c r="M250" s="138"/>
      <c r="N250" s="138"/>
      <c r="O250" s="139"/>
      <c r="Q250" s="137"/>
      <c r="R250" s="138"/>
      <c r="S250" s="138"/>
      <c r="T250" s="139"/>
    </row>
    <row r="251" spans="2:20" ht="12" customHeight="1">
      <c r="B251" s="137"/>
      <c r="C251" s="138"/>
      <c r="D251" s="138"/>
      <c r="E251" s="139"/>
      <c r="G251" s="137"/>
      <c r="H251" s="138"/>
      <c r="I251" s="138"/>
      <c r="J251" s="139"/>
      <c r="L251" s="137"/>
      <c r="M251" s="138"/>
      <c r="N251" s="138"/>
      <c r="O251" s="139"/>
      <c r="Q251" s="137"/>
      <c r="R251" s="138"/>
      <c r="S251" s="138"/>
      <c r="T251" s="139"/>
    </row>
    <row r="252" spans="2:20" ht="12" customHeight="1">
      <c r="B252" s="137"/>
      <c r="C252" s="138"/>
      <c r="D252" s="138"/>
      <c r="E252" s="139"/>
      <c r="G252" s="137"/>
      <c r="H252" s="138"/>
      <c r="I252" s="138"/>
      <c r="J252" s="139"/>
      <c r="L252" s="137"/>
      <c r="M252" s="138"/>
      <c r="N252" s="138"/>
      <c r="O252" s="139"/>
      <c r="Q252" s="137"/>
      <c r="R252" s="138"/>
      <c r="S252" s="138"/>
      <c r="T252" s="139"/>
    </row>
    <row r="253" spans="2:20" ht="12" customHeight="1">
      <c r="B253" s="137"/>
      <c r="C253" s="138"/>
      <c r="D253" s="138"/>
      <c r="E253" s="139"/>
      <c r="G253" s="137"/>
      <c r="H253" s="138"/>
      <c r="I253" s="138"/>
      <c r="J253" s="139"/>
      <c r="L253" s="137"/>
      <c r="M253" s="138"/>
      <c r="N253" s="138"/>
      <c r="O253" s="139"/>
      <c r="Q253" s="137"/>
      <c r="R253" s="138"/>
      <c r="S253" s="138"/>
      <c r="T253" s="139"/>
    </row>
    <row r="254" spans="2:20" ht="12" customHeight="1">
      <c r="B254" s="137"/>
      <c r="C254" s="138"/>
      <c r="D254" s="138"/>
      <c r="E254" s="139"/>
      <c r="G254" s="137"/>
      <c r="H254" s="138"/>
      <c r="I254" s="138"/>
      <c r="J254" s="139"/>
      <c r="L254" s="137"/>
      <c r="M254" s="138"/>
      <c r="N254" s="138"/>
      <c r="O254" s="139"/>
      <c r="Q254" s="137"/>
      <c r="R254" s="138"/>
      <c r="S254" s="138"/>
      <c r="T254" s="139"/>
    </row>
    <row r="255" spans="2:20" ht="12" customHeight="1">
      <c r="B255" s="137"/>
      <c r="C255" s="138"/>
      <c r="D255" s="138"/>
      <c r="E255" s="139"/>
      <c r="G255" s="137"/>
      <c r="H255" s="138"/>
      <c r="I255" s="138"/>
      <c r="J255" s="139"/>
      <c r="L255" s="137"/>
      <c r="M255" s="138"/>
      <c r="N255" s="138"/>
      <c r="O255" s="139"/>
      <c r="Q255" s="137"/>
      <c r="R255" s="138"/>
      <c r="S255" s="138"/>
      <c r="T255" s="139"/>
    </row>
    <row r="256" spans="2:20" ht="12" customHeight="1">
      <c r="B256" s="137"/>
      <c r="C256" s="138"/>
      <c r="D256" s="138"/>
      <c r="E256" s="139"/>
      <c r="G256" s="137"/>
      <c r="H256" s="138"/>
      <c r="I256" s="138"/>
      <c r="J256" s="139"/>
      <c r="L256" s="137"/>
      <c r="M256" s="138"/>
      <c r="N256" s="138"/>
      <c r="O256" s="139"/>
      <c r="Q256" s="137"/>
      <c r="R256" s="138"/>
      <c r="S256" s="138"/>
      <c r="T256" s="139"/>
    </row>
    <row r="257" spans="2:20" ht="12" customHeight="1">
      <c r="B257" s="137"/>
      <c r="C257" s="138"/>
      <c r="D257" s="138"/>
      <c r="E257" s="139"/>
      <c r="G257" s="137"/>
      <c r="H257" s="138"/>
      <c r="I257" s="138"/>
      <c r="J257" s="139"/>
      <c r="L257" s="137"/>
      <c r="M257" s="138"/>
      <c r="N257" s="138"/>
      <c r="O257" s="139"/>
      <c r="Q257" s="137"/>
      <c r="R257" s="138"/>
      <c r="S257" s="138"/>
      <c r="T257" s="139"/>
    </row>
    <row r="258" spans="2:20" ht="12" customHeight="1">
      <c r="B258" s="137"/>
      <c r="C258" s="138"/>
      <c r="D258" s="138"/>
      <c r="E258" s="139"/>
      <c r="G258" s="137"/>
      <c r="H258" s="138"/>
      <c r="I258" s="138"/>
      <c r="J258" s="139"/>
      <c r="L258" s="137"/>
      <c r="M258" s="138"/>
      <c r="N258" s="138"/>
      <c r="O258" s="139"/>
      <c r="Q258" s="137"/>
      <c r="R258" s="138"/>
      <c r="S258" s="138"/>
      <c r="T258" s="139"/>
    </row>
    <row r="259" spans="2:20" ht="12" customHeight="1">
      <c r="B259" s="140" t="s">
        <v>779</v>
      </c>
      <c r="C259" s="141"/>
      <c r="D259" s="141"/>
      <c r="E259" s="142"/>
      <c r="G259" s="140" t="s">
        <v>780</v>
      </c>
      <c r="H259" s="141"/>
      <c r="I259" s="141"/>
      <c r="J259" s="142"/>
      <c r="L259" s="140" t="s">
        <v>567</v>
      </c>
      <c r="M259" s="141"/>
      <c r="N259" s="141"/>
      <c r="O259" s="142"/>
      <c r="Q259" s="140" t="s">
        <v>567</v>
      </c>
      <c r="R259" s="141"/>
      <c r="S259" s="141"/>
      <c r="T259" s="142"/>
    </row>
    <row r="262" spans="2:20" ht="12" customHeight="1">
      <c r="B262" s="22" t="s">
        <v>343</v>
      </c>
      <c r="C262" s="23" t="s">
        <v>270</v>
      </c>
      <c r="D262" s="29" t="s">
        <v>344</v>
      </c>
      <c r="E262" s="5" t="s">
        <v>4</v>
      </c>
      <c r="G262" s="2" t="s">
        <v>343</v>
      </c>
      <c r="H262" s="16" t="s">
        <v>246</v>
      </c>
      <c r="I262" s="4" t="s">
        <v>344</v>
      </c>
      <c r="J262" s="5" t="s">
        <v>4</v>
      </c>
    </row>
    <row r="263" spans="2:20" ht="12" customHeight="1">
      <c r="B263" s="24" t="s">
        <v>345</v>
      </c>
      <c r="C263" s="21" t="str">
        <f>LOOKUP(E263,{0,150,300,450,600,750,900;"0","1","2","3","4","5","6"})</f>
        <v>3</v>
      </c>
      <c r="D263" s="33" t="s">
        <v>346</v>
      </c>
      <c r="E263" s="34">
        <v>450</v>
      </c>
      <c r="G263" s="6" t="s">
        <v>345</v>
      </c>
      <c r="H263" s="7" t="str">
        <f>LOOKUP(J263,{0,150,300,450,600,750,900;"0","1","2","3","4","5","6"})</f>
        <v>0</v>
      </c>
      <c r="I263" s="8" t="s">
        <v>346</v>
      </c>
      <c r="J263" s="9">
        <v>0</v>
      </c>
    </row>
    <row r="264" spans="2:20" ht="12" customHeight="1">
      <c r="B264" s="24" t="s">
        <v>347</v>
      </c>
      <c r="C264" s="37" t="str">
        <f>LOOKUP(C265,{0,201,401,601,901,1201,1501;"黑色","绿色","蓝色","紫色","红色","橙色","金色"})</f>
        <v>金色</v>
      </c>
      <c r="D264" s="33" t="s">
        <v>348</v>
      </c>
      <c r="E264" s="36"/>
      <c r="G264" s="6" t="s">
        <v>347</v>
      </c>
      <c r="H264" s="49" t="str">
        <f>LOOKUP(H265,{0,201,401,601,901,1201,1501;"黑色","绿色","蓝色","紫色","红色","橙色","金色"})</f>
        <v>红色</v>
      </c>
      <c r="I264" s="8" t="s">
        <v>348</v>
      </c>
      <c r="J264" s="10">
        <v>1</v>
      </c>
    </row>
    <row r="265" spans="2:20" ht="12" customHeight="1">
      <c r="B265" s="24" t="s">
        <v>349</v>
      </c>
      <c r="C265" s="21">
        <f>C273+E263</f>
        <v>2150</v>
      </c>
      <c r="D265" s="33" t="s">
        <v>350</v>
      </c>
      <c r="E265" s="36"/>
      <c r="G265" s="6" t="s">
        <v>349</v>
      </c>
      <c r="H265" s="7">
        <f>H273+J263</f>
        <v>1000</v>
      </c>
      <c r="I265" s="8" t="s">
        <v>350</v>
      </c>
      <c r="J265" s="10">
        <v>5</v>
      </c>
    </row>
    <row r="266" spans="2:20" ht="12" customHeight="1">
      <c r="B266" s="26" t="s">
        <v>351</v>
      </c>
      <c r="C266" s="27">
        <f>C265*20</f>
        <v>43000</v>
      </c>
      <c r="D266" s="39" t="s">
        <v>352</v>
      </c>
      <c r="E266" s="40">
        <f>C265</f>
        <v>2150</v>
      </c>
      <c r="G266" s="11" t="s">
        <v>351</v>
      </c>
      <c r="H266" s="12">
        <f>H265*20</f>
        <v>20000</v>
      </c>
      <c r="I266" s="13" t="s">
        <v>352</v>
      </c>
      <c r="J266" s="14">
        <f>H265</f>
        <v>1000</v>
      </c>
    </row>
    <row r="267" spans="2:20" ht="12" customHeight="1">
      <c r="B267" s="126" t="s">
        <v>781</v>
      </c>
      <c r="C267" s="127"/>
      <c r="D267" s="130" t="s">
        <v>782</v>
      </c>
      <c r="E267" s="131"/>
      <c r="G267" s="126" t="s">
        <v>783</v>
      </c>
      <c r="H267" s="127"/>
      <c r="I267" s="130" t="s">
        <v>784</v>
      </c>
      <c r="J267" s="131"/>
    </row>
    <row r="268" spans="2:20" ht="12" customHeight="1">
      <c r="B268" s="126"/>
      <c r="C268" s="127"/>
      <c r="D268" s="130"/>
      <c r="E268" s="131"/>
      <c r="G268" s="126"/>
      <c r="H268" s="127"/>
      <c r="I268" s="130"/>
      <c r="J268" s="131"/>
    </row>
    <row r="269" spans="2:20" ht="12" customHeight="1">
      <c r="B269" s="126"/>
      <c r="C269" s="127"/>
      <c r="D269" s="130"/>
      <c r="E269" s="131"/>
      <c r="G269" s="126"/>
      <c r="H269" s="127"/>
      <c r="I269" s="130"/>
      <c r="J269" s="131"/>
    </row>
    <row r="270" spans="2:20" ht="12" customHeight="1">
      <c r="B270" s="126"/>
      <c r="C270" s="127"/>
      <c r="D270" s="130"/>
      <c r="E270" s="131"/>
      <c r="G270" s="126"/>
      <c r="H270" s="127"/>
      <c r="I270" s="130"/>
      <c r="J270" s="131"/>
    </row>
    <row r="271" spans="2:20" ht="12" customHeight="1">
      <c r="B271" s="126"/>
      <c r="C271" s="127"/>
      <c r="D271" s="130"/>
      <c r="E271" s="131"/>
      <c r="G271" s="126"/>
      <c r="H271" s="127"/>
      <c r="I271" s="130"/>
      <c r="J271" s="131"/>
    </row>
    <row r="272" spans="2:20" ht="12" customHeight="1">
      <c r="B272" s="128"/>
      <c r="C272" s="129"/>
      <c r="D272" s="130"/>
      <c r="E272" s="131"/>
      <c r="G272" s="128"/>
      <c r="H272" s="129"/>
      <c r="I272" s="130"/>
      <c r="J272" s="131"/>
    </row>
    <row r="273" spans="2:10" ht="12" customHeight="1">
      <c r="B273" s="26" t="s">
        <v>361</v>
      </c>
      <c r="C273" s="28">
        <v>1700</v>
      </c>
      <c r="D273" s="132"/>
      <c r="E273" s="133"/>
      <c r="G273" s="11" t="s">
        <v>361</v>
      </c>
      <c r="H273" s="15">
        <v>1000</v>
      </c>
      <c r="I273" s="132"/>
      <c r="J273" s="133"/>
    </row>
    <row r="274" spans="2:10" ht="12" customHeight="1">
      <c r="B274" s="134" t="s">
        <v>416</v>
      </c>
      <c r="C274" s="135"/>
      <c r="D274" s="135"/>
      <c r="E274" s="136"/>
      <c r="G274" s="134" t="s">
        <v>416</v>
      </c>
      <c r="H274" s="135"/>
      <c r="I274" s="135"/>
      <c r="J274" s="136"/>
    </row>
    <row r="275" spans="2:10" ht="12" customHeight="1">
      <c r="B275" s="137"/>
      <c r="C275" s="138"/>
      <c r="D275" s="138"/>
      <c r="E275" s="139"/>
      <c r="G275" s="137"/>
      <c r="H275" s="138"/>
      <c r="I275" s="138"/>
      <c r="J275" s="139"/>
    </row>
    <row r="276" spans="2:10" ht="12" customHeight="1">
      <c r="B276" s="137"/>
      <c r="C276" s="138"/>
      <c r="D276" s="138"/>
      <c r="E276" s="139"/>
      <c r="G276" s="137"/>
      <c r="H276" s="138"/>
      <c r="I276" s="138"/>
      <c r="J276" s="139"/>
    </row>
    <row r="277" spans="2:10" ht="12" customHeight="1">
      <c r="B277" s="137"/>
      <c r="C277" s="138"/>
      <c r="D277" s="138"/>
      <c r="E277" s="139"/>
      <c r="G277" s="137"/>
      <c r="H277" s="138"/>
      <c r="I277" s="138"/>
      <c r="J277" s="139"/>
    </row>
    <row r="278" spans="2:10" ht="12" customHeight="1">
      <c r="B278" s="137"/>
      <c r="C278" s="138"/>
      <c r="D278" s="138"/>
      <c r="E278" s="139"/>
      <c r="G278" s="137"/>
      <c r="H278" s="138"/>
      <c r="I278" s="138"/>
      <c r="J278" s="139"/>
    </row>
    <row r="279" spans="2:10" ht="12" customHeight="1">
      <c r="B279" s="137"/>
      <c r="C279" s="138"/>
      <c r="D279" s="138"/>
      <c r="E279" s="139"/>
      <c r="G279" s="137"/>
      <c r="H279" s="138"/>
      <c r="I279" s="138"/>
      <c r="J279" s="139"/>
    </row>
    <row r="280" spans="2:10" ht="12" customHeight="1">
      <c r="B280" s="137"/>
      <c r="C280" s="138"/>
      <c r="D280" s="138"/>
      <c r="E280" s="139"/>
      <c r="G280" s="137"/>
      <c r="H280" s="138"/>
      <c r="I280" s="138"/>
      <c r="J280" s="139"/>
    </row>
    <row r="281" spans="2:10" ht="12" customHeight="1">
      <c r="B281" s="137"/>
      <c r="C281" s="138"/>
      <c r="D281" s="138"/>
      <c r="E281" s="139"/>
      <c r="G281" s="137"/>
      <c r="H281" s="138"/>
      <c r="I281" s="138"/>
      <c r="J281" s="139"/>
    </row>
    <row r="282" spans="2:10" ht="12" customHeight="1">
      <c r="B282" s="137"/>
      <c r="C282" s="138"/>
      <c r="D282" s="138"/>
      <c r="E282" s="139"/>
      <c r="G282" s="137"/>
      <c r="H282" s="138"/>
      <c r="I282" s="138"/>
      <c r="J282" s="139"/>
    </row>
    <row r="283" spans="2:10" ht="12" customHeight="1">
      <c r="B283" s="137"/>
      <c r="C283" s="138"/>
      <c r="D283" s="138"/>
      <c r="E283" s="139"/>
      <c r="G283" s="137"/>
      <c r="H283" s="138"/>
      <c r="I283" s="138"/>
      <c r="J283" s="139"/>
    </row>
    <row r="284" spans="2:10" ht="12" customHeight="1">
      <c r="B284" s="137"/>
      <c r="C284" s="138"/>
      <c r="D284" s="138"/>
      <c r="E284" s="139"/>
      <c r="G284" s="137"/>
      <c r="H284" s="138"/>
      <c r="I284" s="138"/>
      <c r="J284" s="139"/>
    </row>
    <row r="285" spans="2:10" ht="12" customHeight="1">
      <c r="B285" s="140" t="s">
        <v>785</v>
      </c>
      <c r="C285" s="141"/>
      <c r="D285" s="141"/>
      <c r="E285" s="142"/>
      <c r="G285" s="140" t="s">
        <v>435</v>
      </c>
      <c r="H285" s="141"/>
      <c r="I285" s="141"/>
      <c r="J285" s="142"/>
    </row>
  </sheetData>
  <mergeCells count="168">
    <mergeCell ref="B25:E25"/>
    <mergeCell ref="G25:J25"/>
    <mergeCell ref="L25:O25"/>
    <mergeCell ref="Q25:T25"/>
    <mergeCell ref="B51:E51"/>
    <mergeCell ref="G51:J51"/>
    <mergeCell ref="L51:O51"/>
    <mergeCell ref="Q51:T51"/>
    <mergeCell ref="B77:E77"/>
    <mergeCell ref="G77:J77"/>
    <mergeCell ref="L77:O77"/>
    <mergeCell ref="Q77:T77"/>
    <mergeCell ref="G59:H64"/>
    <mergeCell ref="Q59:R64"/>
    <mergeCell ref="I59:J65"/>
    <mergeCell ref="S59:T65"/>
    <mergeCell ref="B33:C38"/>
    <mergeCell ref="D59:E65"/>
    <mergeCell ref="N59:O65"/>
    <mergeCell ref="B103:E103"/>
    <mergeCell ref="G103:J103"/>
    <mergeCell ref="L103:O103"/>
    <mergeCell ref="Q103:T103"/>
    <mergeCell ref="B129:E129"/>
    <mergeCell ref="G129:J129"/>
    <mergeCell ref="L129:O129"/>
    <mergeCell ref="Q129:T129"/>
    <mergeCell ref="B155:E155"/>
    <mergeCell ref="G155:J155"/>
    <mergeCell ref="L155:O155"/>
    <mergeCell ref="Q155:T155"/>
    <mergeCell ref="Q137:R142"/>
    <mergeCell ref="S137:T143"/>
    <mergeCell ref="Q118:T128"/>
    <mergeCell ref="Q111:R116"/>
    <mergeCell ref="B181:E181"/>
    <mergeCell ref="G181:J181"/>
    <mergeCell ref="L181:O181"/>
    <mergeCell ref="Q181:T181"/>
    <mergeCell ref="B207:E207"/>
    <mergeCell ref="G207:J207"/>
    <mergeCell ref="L207:O207"/>
    <mergeCell ref="Q207:T207"/>
    <mergeCell ref="B233:E233"/>
    <mergeCell ref="G233:J233"/>
    <mergeCell ref="L233:O233"/>
    <mergeCell ref="Q233:T233"/>
    <mergeCell ref="D189:E195"/>
    <mergeCell ref="N189:O195"/>
    <mergeCell ref="B196:E206"/>
    <mergeCell ref="G189:H194"/>
    <mergeCell ref="Q189:R194"/>
    <mergeCell ref="G196:J206"/>
    <mergeCell ref="L196:O206"/>
    <mergeCell ref="I189:J195"/>
    <mergeCell ref="S189:T195"/>
    <mergeCell ref="Q196:T206"/>
    <mergeCell ref="B189:C194"/>
    <mergeCell ref="L189:M194"/>
    <mergeCell ref="B259:E259"/>
    <mergeCell ref="G259:J259"/>
    <mergeCell ref="L259:O259"/>
    <mergeCell ref="Q259:T259"/>
    <mergeCell ref="B285:E285"/>
    <mergeCell ref="G285:J285"/>
    <mergeCell ref="B267:C272"/>
    <mergeCell ref="D267:E273"/>
    <mergeCell ref="B274:E284"/>
    <mergeCell ref="G267:H272"/>
    <mergeCell ref="I267:J273"/>
    <mergeCell ref="G274:J284"/>
    <mergeCell ref="B248:E258"/>
    <mergeCell ref="L222:O232"/>
    <mergeCell ref="G215:H220"/>
    <mergeCell ref="Q215:R220"/>
    <mergeCell ref="I215:J221"/>
    <mergeCell ref="S215:T221"/>
    <mergeCell ref="Q222:T232"/>
    <mergeCell ref="B241:C246"/>
    <mergeCell ref="L241:M246"/>
    <mergeCell ref="D241:E247"/>
    <mergeCell ref="N241:O247"/>
    <mergeCell ref="G222:J232"/>
    <mergeCell ref="G241:H246"/>
    <mergeCell ref="Q241:R246"/>
    <mergeCell ref="I241:J247"/>
    <mergeCell ref="S241:T247"/>
    <mergeCell ref="G248:J258"/>
    <mergeCell ref="L248:O258"/>
    <mergeCell ref="Q248:T258"/>
    <mergeCell ref="B215:C220"/>
    <mergeCell ref="L215:M220"/>
    <mergeCell ref="D215:E221"/>
    <mergeCell ref="N215:O221"/>
    <mergeCell ref="B222:E232"/>
    <mergeCell ref="G7:H12"/>
    <mergeCell ref="Q7:R12"/>
    <mergeCell ref="I7:J13"/>
    <mergeCell ref="S7:T13"/>
    <mergeCell ref="G14:J24"/>
    <mergeCell ref="L14:O24"/>
    <mergeCell ref="Q14:T24"/>
    <mergeCell ref="G40:J50"/>
    <mergeCell ref="L40:O50"/>
    <mergeCell ref="Q40:T50"/>
    <mergeCell ref="L33:M38"/>
    <mergeCell ref="G33:H38"/>
    <mergeCell ref="Q33:R38"/>
    <mergeCell ref="I85:J91"/>
    <mergeCell ref="S85:T91"/>
    <mergeCell ref="B118:E128"/>
    <mergeCell ref="D33:E39"/>
    <mergeCell ref="N33:O39"/>
    <mergeCell ref="B40:E50"/>
    <mergeCell ref="L118:O128"/>
    <mergeCell ref="B59:C64"/>
    <mergeCell ref="L59:M64"/>
    <mergeCell ref="B85:C90"/>
    <mergeCell ref="L85:M90"/>
    <mergeCell ref="D85:E91"/>
    <mergeCell ref="N85:O91"/>
    <mergeCell ref="B92:E102"/>
    <mergeCell ref="G92:J102"/>
    <mergeCell ref="L92:O102"/>
    <mergeCell ref="Q92:T102"/>
    <mergeCell ref="G66:J76"/>
    <mergeCell ref="L66:O76"/>
    <mergeCell ref="Q66:T76"/>
    <mergeCell ref="G85:H90"/>
    <mergeCell ref="Q85:R90"/>
    <mergeCell ref="S33:T39"/>
    <mergeCell ref="S111:T117"/>
    <mergeCell ref="B7:C12"/>
    <mergeCell ref="L7:M12"/>
    <mergeCell ref="D7:E13"/>
    <mergeCell ref="N7:O13"/>
    <mergeCell ref="B14:E24"/>
    <mergeCell ref="B163:C168"/>
    <mergeCell ref="L163:M168"/>
    <mergeCell ref="D163:E169"/>
    <mergeCell ref="N163:O169"/>
    <mergeCell ref="I33:J39"/>
    <mergeCell ref="G137:H142"/>
    <mergeCell ref="I137:J143"/>
    <mergeCell ref="B137:C142"/>
    <mergeCell ref="L137:M142"/>
    <mergeCell ref="D137:E143"/>
    <mergeCell ref="N137:O143"/>
    <mergeCell ref="I111:J117"/>
    <mergeCell ref="G118:J128"/>
    <mergeCell ref="B111:C116"/>
    <mergeCell ref="L111:M116"/>
    <mergeCell ref="D111:E117"/>
    <mergeCell ref="N111:O117"/>
    <mergeCell ref="G111:H116"/>
    <mergeCell ref="B66:E76"/>
    <mergeCell ref="B170:E180"/>
    <mergeCell ref="B144:E154"/>
    <mergeCell ref="G144:J154"/>
    <mergeCell ref="L144:O154"/>
    <mergeCell ref="Q144:T154"/>
    <mergeCell ref="L170:O180"/>
    <mergeCell ref="G163:H168"/>
    <mergeCell ref="Q163:R168"/>
    <mergeCell ref="Q170:T180"/>
    <mergeCell ref="I163:J169"/>
    <mergeCell ref="S163:T169"/>
    <mergeCell ref="G170:J180"/>
  </mergeCells>
  <phoneticPr fontId="14" type="noConversion"/>
  <conditionalFormatting sqref="C4">
    <cfRule type="cellIs" dxfId="1616" priority="414" operator="equal">
      <formula>"橙色"</formula>
    </cfRule>
    <cfRule type="cellIs" dxfId="1615" priority="415" operator="equal">
      <formula>"橙色"</formula>
    </cfRule>
    <cfRule type="cellIs" dxfId="1614" priority="416" operator="equal">
      <formula>"红色"</formula>
    </cfRule>
    <cfRule type="cellIs" dxfId="1613" priority="417" operator="equal">
      <formula>"紫色"</formula>
    </cfRule>
    <cfRule type="cellIs" dxfId="1612" priority="418" operator="equal">
      <formula>"蓝色"</formula>
    </cfRule>
    <cfRule type="cellIs" dxfId="1611" priority="419" operator="equal">
      <formula>"绿色"</formula>
    </cfRule>
    <cfRule type="cellIs" dxfId="1610" priority="420" operator="equal">
      <formula>"黑色"</formula>
    </cfRule>
  </conditionalFormatting>
  <conditionalFormatting sqref="H4">
    <cfRule type="cellIs" dxfId="1609" priority="407" operator="equal">
      <formula>"橙色"</formula>
    </cfRule>
    <cfRule type="cellIs" dxfId="1608" priority="408" operator="equal">
      <formula>"橙色"</formula>
    </cfRule>
    <cfRule type="cellIs" dxfId="1607" priority="409" operator="equal">
      <formula>"红色"</formula>
    </cfRule>
    <cfRule type="cellIs" dxfId="1606" priority="410" operator="equal">
      <formula>"紫色"</formula>
    </cfRule>
    <cfRule type="cellIs" dxfId="1605" priority="411" operator="equal">
      <formula>"蓝色"</formula>
    </cfRule>
    <cfRule type="cellIs" dxfId="1604" priority="412" operator="equal">
      <formula>"绿色"</formula>
    </cfRule>
    <cfRule type="cellIs" dxfId="1603" priority="413" operator="equal">
      <formula>"黑色"</formula>
    </cfRule>
  </conditionalFormatting>
  <conditionalFormatting sqref="M4">
    <cfRule type="cellIs" dxfId="1602" priority="400" operator="equal">
      <formula>"橙色"</formula>
    </cfRule>
    <cfRule type="cellIs" dxfId="1601" priority="401" operator="equal">
      <formula>"橙色"</formula>
    </cfRule>
    <cfRule type="cellIs" dxfId="1600" priority="402" operator="equal">
      <formula>"红色"</formula>
    </cfRule>
    <cfRule type="cellIs" dxfId="1599" priority="403" operator="equal">
      <formula>"紫色"</formula>
    </cfRule>
    <cfRule type="cellIs" dxfId="1598" priority="404" operator="equal">
      <formula>"蓝色"</formula>
    </cfRule>
    <cfRule type="cellIs" dxfId="1597" priority="405" operator="equal">
      <formula>"绿色"</formula>
    </cfRule>
    <cfRule type="cellIs" dxfId="1596" priority="406" operator="equal">
      <formula>"黑色"</formula>
    </cfRule>
  </conditionalFormatting>
  <conditionalFormatting sqref="R4">
    <cfRule type="cellIs" dxfId="1595" priority="393" operator="equal">
      <formula>"橙色"</formula>
    </cfRule>
    <cfRule type="cellIs" dxfId="1594" priority="394" operator="equal">
      <formula>"橙色"</formula>
    </cfRule>
    <cfRule type="cellIs" dxfId="1593" priority="395" operator="equal">
      <formula>"红色"</formula>
    </cfRule>
    <cfRule type="cellIs" dxfId="1592" priority="396" operator="equal">
      <formula>"紫色"</formula>
    </cfRule>
    <cfRule type="cellIs" dxfId="1591" priority="397" operator="equal">
      <formula>"蓝色"</formula>
    </cfRule>
    <cfRule type="cellIs" dxfId="1590" priority="398" operator="equal">
      <formula>"绿色"</formula>
    </cfRule>
    <cfRule type="cellIs" dxfId="1589" priority="399" operator="equal">
      <formula>"黑色"</formula>
    </cfRule>
  </conditionalFormatting>
  <conditionalFormatting sqref="C30">
    <cfRule type="cellIs" dxfId="1588" priority="386" operator="equal">
      <formula>"橙色"</formula>
    </cfRule>
    <cfRule type="cellIs" dxfId="1587" priority="387" operator="equal">
      <formula>"橙色"</formula>
    </cfRule>
    <cfRule type="cellIs" dxfId="1586" priority="388" operator="equal">
      <formula>"红色"</formula>
    </cfRule>
    <cfRule type="cellIs" dxfId="1585" priority="389" operator="equal">
      <formula>"紫色"</formula>
    </cfRule>
    <cfRule type="cellIs" dxfId="1584" priority="390" operator="equal">
      <formula>"蓝色"</formula>
    </cfRule>
    <cfRule type="cellIs" dxfId="1583" priority="391" operator="equal">
      <formula>"绿色"</formula>
    </cfRule>
    <cfRule type="cellIs" dxfId="1582" priority="392" operator="equal">
      <formula>"黑色"</formula>
    </cfRule>
  </conditionalFormatting>
  <conditionalFormatting sqref="H30">
    <cfRule type="cellIs" dxfId="1581" priority="379" operator="equal">
      <formula>"橙色"</formula>
    </cfRule>
    <cfRule type="cellIs" dxfId="1580" priority="380" operator="equal">
      <formula>"橙色"</formula>
    </cfRule>
    <cfRule type="cellIs" dxfId="1579" priority="381" operator="equal">
      <formula>"红色"</formula>
    </cfRule>
    <cfRule type="cellIs" dxfId="1578" priority="382" operator="equal">
      <formula>"紫色"</formula>
    </cfRule>
    <cfRule type="cellIs" dxfId="1577" priority="383" operator="equal">
      <formula>"蓝色"</formula>
    </cfRule>
    <cfRule type="cellIs" dxfId="1576" priority="384" operator="equal">
      <formula>"绿色"</formula>
    </cfRule>
    <cfRule type="cellIs" dxfId="1575" priority="385" operator="equal">
      <formula>"黑色"</formula>
    </cfRule>
  </conditionalFormatting>
  <conditionalFormatting sqref="M30">
    <cfRule type="cellIs" dxfId="1574" priority="372" operator="equal">
      <formula>"橙色"</formula>
    </cfRule>
    <cfRule type="cellIs" dxfId="1573" priority="373" operator="equal">
      <formula>"橙色"</formula>
    </cfRule>
    <cfRule type="cellIs" dxfId="1572" priority="374" operator="equal">
      <formula>"红色"</formula>
    </cfRule>
    <cfRule type="cellIs" dxfId="1571" priority="375" operator="equal">
      <formula>"紫色"</formula>
    </cfRule>
    <cfRule type="cellIs" dxfId="1570" priority="376" operator="equal">
      <formula>"蓝色"</formula>
    </cfRule>
    <cfRule type="cellIs" dxfId="1569" priority="377" operator="equal">
      <formula>"绿色"</formula>
    </cfRule>
    <cfRule type="cellIs" dxfId="1568" priority="378" operator="equal">
      <formula>"黑色"</formula>
    </cfRule>
  </conditionalFormatting>
  <conditionalFormatting sqref="R30">
    <cfRule type="cellIs" dxfId="1567" priority="365" operator="equal">
      <formula>"橙色"</formula>
    </cfRule>
    <cfRule type="cellIs" dxfId="1566" priority="366" operator="equal">
      <formula>"橙色"</formula>
    </cfRule>
    <cfRule type="cellIs" dxfId="1565" priority="367" operator="equal">
      <formula>"红色"</formula>
    </cfRule>
    <cfRule type="cellIs" dxfId="1564" priority="368" operator="equal">
      <formula>"紫色"</formula>
    </cfRule>
    <cfRule type="cellIs" dxfId="1563" priority="369" operator="equal">
      <formula>"蓝色"</formula>
    </cfRule>
    <cfRule type="cellIs" dxfId="1562" priority="370" operator="equal">
      <formula>"绿色"</formula>
    </cfRule>
    <cfRule type="cellIs" dxfId="1561" priority="371" operator="equal">
      <formula>"黑色"</formula>
    </cfRule>
  </conditionalFormatting>
  <conditionalFormatting sqref="C56">
    <cfRule type="cellIs" dxfId="1560" priority="358" operator="equal">
      <formula>"橙色"</formula>
    </cfRule>
    <cfRule type="cellIs" dxfId="1559" priority="359" operator="equal">
      <formula>"橙色"</formula>
    </cfRule>
    <cfRule type="cellIs" dxfId="1558" priority="360" operator="equal">
      <formula>"红色"</formula>
    </cfRule>
    <cfRule type="cellIs" dxfId="1557" priority="361" operator="equal">
      <formula>"紫色"</formula>
    </cfRule>
    <cfRule type="cellIs" dxfId="1556" priority="362" operator="equal">
      <formula>"蓝色"</formula>
    </cfRule>
    <cfRule type="cellIs" dxfId="1555" priority="363" operator="equal">
      <formula>"绿色"</formula>
    </cfRule>
    <cfRule type="cellIs" dxfId="1554" priority="364" operator="equal">
      <formula>"黑色"</formula>
    </cfRule>
  </conditionalFormatting>
  <conditionalFormatting sqref="H56">
    <cfRule type="cellIs" dxfId="1553" priority="351" operator="equal">
      <formula>"橙色"</formula>
    </cfRule>
    <cfRule type="cellIs" dxfId="1552" priority="352" operator="equal">
      <formula>"橙色"</formula>
    </cfRule>
    <cfRule type="cellIs" dxfId="1551" priority="353" operator="equal">
      <formula>"红色"</formula>
    </cfRule>
    <cfRule type="cellIs" dxfId="1550" priority="354" operator="equal">
      <formula>"紫色"</formula>
    </cfRule>
    <cfRule type="cellIs" dxfId="1549" priority="355" operator="equal">
      <formula>"蓝色"</formula>
    </cfRule>
    <cfRule type="cellIs" dxfId="1548" priority="356" operator="equal">
      <formula>"绿色"</formula>
    </cfRule>
    <cfRule type="cellIs" dxfId="1547" priority="357" operator="equal">
      <formula>"黑色"</formula>
    </cfRule>
  </conditionalFormatting>
  <conditionalFormatting sqref="M56">
    <cfRule type="cellIs" dxfId="1546" priority="344" operator="equal">
      <formula>"橙色"</formula>
    </cfRule>
    <cfRule type="cellIs" dxfId="1545" priority="345" operator="equal">
      <formula>"橙色"</formula>
    </cfRule>
    <cfRule type="cellIs" dxfId="1544" priority="346" operator="equal">
      <formula>"红色"</formula>
    </cfRule>
    <cfRule type="cellIs" dxfId="1543" priority="347" operator="equal">
      <formula>"紫色"</formula>
    </cfRule>
    <cfRule type="cellIs" dxfId="1542" priority="348" operator="equal">
      <formula>"蓝色"</formula>
    </cfRule>
    <cfRule type="cellIs" dxfId="1541" priority="349" operator="equal">
      <formula>"绿色"</formula>
    </cfRule>
    <cfRule type="cellIs" dxfId="1540" priority="350" operator="equal">
      <formula>"黑色"</formula>
    </cfRule>
  </conditionalFormatting>
  <conditionalFormatting sqref="R56">
    <cfRule type="cellIs" dxfId="1539" priority="337" operator="equal">
      <formula>"橙色"</formula>
    </cfRule>
    <cfRule type="cellIs" dxfId="1538" priority="338" operator="equal">
      <formula>"橙色"</formula>
    </cfRule>
    <cfRule type="cellIs" dxfId="1537" priority="339" operator="equal">
      <formula>"红色"</formula>
    </cfRule>
    <cfRule type="cellIs" dxfId="1536" priority="340" operator="equal">
      <formula>"紫色"</formula>
    </cfRule>
    <cfRule type="cellIs" dxfId="1535" priority="341" operator="equal">
      <formula>"蓝色"</formula>
    </cfRule>
    <cfRule type="cellIs" dxfId="1534" priority="342" operator="equal">
      <formula>"绿色"</formula>
    </cfRule>
    <cfRule type="cellIs" dxfId="1533" priority="343" operator="equal">
      <formula>"黑色"</formula>
    </cfRule>
  </conditionalFormatting>
  <conditionalFormatting sqref="C82">
    <cfRule type="cellIs" dxfId="1532" priority="330" operator="equal">
      <formula>"橙色"</formula>
    </cfRule>
    <cfRule type="cellIs" dxfId="1531" priority="331" operator="equal">
      <formula>"橙色"</formula>
    </cfRule>
    <cfRule type="cellIs" dxfId="1530" priority="332" operator="equal">
      <formula>"红色"</formula>
    </cfRule>
    <cfRule type="cellIs" dxfId="1529" priority="333" operator="equal">
      <formula>"紫色"</formula>
    </cfRule>
    <cfRule type="cellIs" dxfId="1528" priority="334" operator="equal">
      <formula>"蓝色"</formula>
    </cfRule>
    <cfRule type="cellIs" dxfId="1527" priority="335" operator="equal">
      <formula>"绿色"</formula>
    </cfRule>
    <cfRule type="cellIs" dxfId="1526" priority="336" operator="equal">
      <formula>"黑色"</formula>
    </cfRule>
  </conditionalFormatting>
  <conditionalFormatting sqref="H82">
    <cfRule type="cellIs" dxfId="1525" priority="323" operator="equal">
      <formula>"橙色"</formula>
    </cfRule>
    <cfRule type="cellIs" dxfId="1524" priority="324" operator="equal">
      <formula>"橙色"</formula>
    </cfRule>
    <cfRule type="cellIs" dxfId="1523" priority="325" operator="equal">
      <formula>"红色"</formula>
    </cfRule>
    <cfRule type="cellIs" dxfId="1522" priority="326" operator="equal">
      <formula>"紫色"</formula>
    </cfRule>
    <cfRule type="cellIs" dxfId="1521" priority="327" operator="equal">
      <formula>"蓝色"</formula>
    </cfRule>
    <cfRule type="cellIs" dxfId="1520" priority="328" operator="equal">
      <formula>"绿色"</formula>
    </cfRule>
    <cfRule type="cellIs" dxfId="1519" priority="329" operator="equal">
      <formula>"黑色"</formula>
    </cfRule>
  </conditionalFormatting>
  <conditionalFormatting sqref="M82">
    <cfRule type="cellIs" dxfId="1518" priority="316" operator="equal">
      <formula>"橙色"</formula>
    </cfRule>
    <cfRule type="cellIs" dxfId="1517" priority="317" operator="equal">
      <formula>"橙色"</formula>
    </cfRule>
    <cfRule type="cellIs" dxfId="1516" priority="318" operator="equal">
      <formula>"红色"</formula>
    </cfRule>
    <cfRule type="cellIs" dxfId="1515" priority="319" operator="equal">
      <formula>"紫色"</formula>
    </cfRule>
    <cfRule type="cellIs" dxfId="1514" priority="320" operator="equal">
      <formula>"蓝色"</formula>
    </cfRule>
    <cfRule type="cellIs" dxfId="1513" priority="321" operator="equal">
      <formula>"绿色"</formula>
    </cfRule>
    <cfRule type="cellIs" dxfId="1512" priority="322" operator="equal">
      <formula>"黑色"</formula>
    </cfRule>
  </conditionalFormatting>
  <conditionalFormatting sqref="R82">
    <cfRule type="cellIs" dxfId="1511" priority="78" operator="equal">
      <formula>"金色"</formula>
    </cfRule>
    <cfRule type="cellIs" dxfId="1510" priority="79" operator="equal">
      <formula>"橙色"</formula>
    </cfRule>
    <cfRule type="cellIs" dxfId="1509" priority="80" operator="equal">
      <formula>"红色"</formula>
    </cfRule>
    <cfRule type="cellIs" dxfId="1508" priority="81" operator="equal">
      <formula>"紫色"</formula>
    </cfRule>
    <cfRule type="cellIs" dxfId="1507" priority="82" operator="equal">
      <formula>"蓝色"</formula>
    </cfRule>
    <cfRule type="cellIs" dxfId="1506" priority="83" operator="equal">
      <formula>"绿色"</formula>
    </cfRule>
    <cfRule type="cellIs" dxfId="1505" priority="84" operator="equal">
      <formula>"黑色"</formula>
    </cfRule>
  </conditionalFormatting>
  <conditionalFormatting sqref="C108">
    <cfRule type="cellIs" dxfId="1504" priority="260" operator="equal">
      <formula>"橙色"</formula>
    </cfRule>
    <cfRule type="cellIs" dxfId="1503" priority="261" operator="equal">
      <formula>"橙色"</formula>
    </cfRule>
    <cfRule type="cellIs" dxfId="1502" priority="262" operator="equal">
      <formula>"红色"</formula>
    </cfRule>
    <cfRule type="cellIs" dxfId="1501" priority="263" operator="equal">
      <formula>"紫色"</formula>
    </cfRule>
    <cfRule type="cellIs" dxfId="1500" priority="264" operator="equal">
      <formula>"蓝色"</formula>
    </cfRule>
    <cfRule type="cellIs" dxfId="1499" priority="265" operator="equal">
      <formula>"绿色"</formula>
    </cfRule>
    <cfRule type="cellIs" dxfId="1498" priority="266" operator="equal">
      <formula>"黑色"</formula>
    </cfRule>
  </conditionalFormatting>
  <conditionalFormatting sqref="H108">
    <cfRule type="cellIs" dxfId="1497" priority="246" operator="equal">
      <formula>"橙色"</formula>
    </cfRule>
    <cfRule type="cellIs" dxfId="1496" priority="247" operator="equal">
      <formula>"橙色"</formula>
    </cfRule>
    <cfRule type="cellIs" dxfId="1495" priority="248" operator="equal">
      <formula>"红色"</formula>
    </cfRule>
    <cfRule type="cellIs" dxfId="1494" priority="249" operator="equal">
      <formula>"紫色"</formula>
    </cfRule>
    <cfRule type="cellIs" dxfId="1493" priority="250" operator="equal">
      <formula>"蓝色"</formula>
    </cfRule>
    <cfRule type="cellIs" dxfId="1492" priority="251" operator="equal">
      <formula>"绿色"</formula>
    </cfRule>
    <cfRule type="cellIs" dxfId="1491" priority="252" operator="equal">
      <formula>"黑色"</formula>
    </cfRule>
  </conditionalFormatting>
  <conditionalFormatting sqref="M108">
    <cfRule type="cellIs" dxfId="1490" priority="225" operator="equal">
      <formula>"橙色"</formula>
    </cfRule>
    <cfRule type="cellIs" dxfId="1489" priority="226" operator="equal">
      <formula>"橙色"</formula>
    </cfRule>
    <cfRule type="cellIs" dxfId="1488" priority="227" operator="equal">
      <formula>"红色"</formula>
    </cfRule>
    <cfRule type="cellIs" dxfId="1487" priority="228" operator="equal">
      <formula>"紫色"</formula>
    </cfRule>
    <cfRule type="cellIs" dxfId="1486" priority="229" operator="equal">
      <formula>"蓝色"</formula>
    </cfRule>
    <cfRule type="cellIs" dxfId="1485" priority="230" operator="equal">
      <formula>"绿色"</formula>
    </cfRule>
    <cfRule type="cellIs" dxfId="1484" priority="231" operator="equal">
      <formula>"黑色"</formula>
    </cfRule>
  </conditionalFormatting>
  <conditionalFormatting sqref="R108">
    <cfRule type="cellIs" dxfId="1483" priority="176" operator="equal">
      <formula>"橙色"</formula>
    </cfRule>
    <cfRule type="cellIs" dxfId="1482" priority="177" operator="equal">
      <formula>"橙色"</formula>
    </cfRule>
    <cfRule type="cellIs" dxfId="1481" priority="178" operator="equal">
      <formula>"红色"</formula>
    </cfRule>
    <cfRule type="cellIs" dxfId="1480" priority="179" operator="equal">
      <formula>"紫色"</formula>
    </cfRule>
    <cfRule type="cellIs" dxfId="1479" priority="180" operator="equal">
      <formula>"蓝色"</formula>
    </cfRule>
    <cfRule type="cellIs" dxfId="1478" priority="181" operator="equal">
      <formula>"绿色"</formula>
    </cfRule>
    <cfRule type="cellIs" dxfId="1477" priority="182" operator="equal">
      <formula>"黑色"</formula>
    </cfRule>
  </conditionalFormatting>
  <conditionalFormatting sqref="C134">
    <cfRule type="cellIs" dxfId="1476" priority="169" operator="equal">
      <formula>"橙色"</formula>
    </cfRule>
    <cfRule type="cellIs" dxfId="1475" priority="170" operator="equal">
      <formula>"橙色"</formula>
    </cfRule>
    <cfRule type="cellIs" dxfId="1474" priority="171" operator="equal">
      <formula>"红色"</formula>
    </cfRule>
    <cfRule type="cellIs" dxfId="1473" priority="172" operator="equal">
      <formula>"紫色"</formula>
    </cfRule>
    <cfRule type="cellIs" dxfId="1472" priority="173" operator="equal">
      <formula>"蓝色"</formula>
    </cfRule>
    <cfRule type="cellIs" dxfId="1471" priority="174" operator="equal">
      <formula>"绿色"</formula>
    </cfRule>
    <cfRule type="cellIs" dxfId="1470" priority="175" operator="equal">
      <formula>"黑色"</formula>
    </cfRule>
  </conditionalFormatting>
  <conditionalFormatting sqref="H134">
    <cfRule type="cellIs" dxfId="1469" priority="183" operator="equal">
      <formula>"橙色"</formula>
    </cfRule>
    <cfRule type="cellIs" dxfId="1468" priority="184" operator="equal">
      <formula>"橙色"</formula>
    </cfRule>
    <cfRule type="cellIs" dxfId="1467" priority="185" operator="equal">
      <formula>"红色"</formula>
    </cfRule>
    <cfRule type="cellIs" dxfId="1466" priority="186" operator="equal">
      <formula>"紫色"</formula>
    </cfRule>
    <cfRule type="cellIs" dxfId="1465" priority="187" operator="equal">
      <formula>"蓝色"</formula>
    </cfRule>
    <cfRule type="cellIs" dxfId="1464" priority="188" operator="equal">
      <formula>"绿色"</formula>
    </cfRule>
    <cfRule type="cellIs" dxfId="1463" priority="189" operator="equal">
      <formula>"黑色"</formula>
    </cfRule>
  </conditionalFormatting>
  <conditionalFormatting sqref="M134">
    <cfRule type="cellIs" dxfId="1462" priority="162" operator="equal">
      <formula>"橙色"</formula>
    </cfRule>
    <cfRule type="cellIs" dxfId="1461" priority="163" operator="equal">
      <formula>"橙色"</formula>
    </cfRule>
    <cfRule type="cellIs" dxfId="1460" priority="164" operator="equal">
      <formula>"红色"</formula>
    </cfRule>
    <cfRule type="cellIs" dxfId="1459" priority="165" operator="equal">
      <formula>"紫色"</formula>
    </cfRule>
    <cfRule type="cellIs" dxfId="1458" priority="166" operator="equal">
      <formula>"蓝色"</formula>
    </cfRule>
    <cfRule type="cellIs" dxfId="1457" priority="167" operator="equal">
      <formula>"绿色"</formula>
    </cfRule>
    <cfRule type="cellIs" dxfId="1456" priority="168" operator="equal">
      <formula>"黑色"</formula>
    </cfRule>
  </conditionalFormatting>
  <conditionalFormatting sqref="R134">
    <cfRule type="cellIs" dxfId="1455" priority="155" operator="equal">
      <formula>"橙色"</formula>
    </cfRule>
    <cfRule type="cellIs" dxfId="1454" priority="156" operator="equal">
      <formula>"橙色"</formula>
    </cfRule>
    <cfRule type="cellIs" dxfId="1453" priority="157" operator="equal">
      <formula>"红色"</formula>
    </cfRule>
    <cfRule type="cellIs" dxfId="1452" priority="158" operator="equal">
      <formula>"紫色"</formula>
    </cfRule>
    <cfRule type="cellIs" dxfId="1451" priority="159" operator="equal">
      <formula>"蓝色"</formula>
    </cfRule>
    <cfRule type="cellIs" dxfId="1450" priority="160" operator="equal">
      <formula>"绿色"</formula>
    </cfRule>
    <cfRule type="cellIs" dxfId="1449" priority="161" operator="equal">
      <formula>"黑色"</formula>
    </cfRule>
  </conditionalFormatting>
  <conditionalFormatting sqref="C160">
    <cfRule type="cellIs" dxfId="1448" priority="71" operator="equal">
      <formula>"金色"</formula>
    </cfRule>
    <cfRule type="cellIs" dxfId="1447" priority="72" operator="equal">
      <formula>"橙色"</formula>
    </cfRule>
    <cfRule type="cellIs" dxfId="1446" priority="73" operator="equal">
      <formula>"红色"</formula>
    </cfRule>
    <cfRule type="cellIs" dxfId="1445" priority="74" operator="equal">
      <formula>"紫色"</formula>
    </cfRule>
    <cfRule type="cellIs" dxfId="1444" priority="75" operator="equal">
      <formula>"蓝色"</formula>
    </cfRule>
    <cfRule type="cellIs" dxfId="1443" priority="76" operator="equal">
      <formula>"绿色"</formula>
    </cfRule>
    <cfRule type="cellIs" dxfId="1442" priority="77" operator="equal">
      <formula>"黑色"</formula>
    </cfRule>
  </conditionalFormatting>
  <conditionalFormatting sqref="H160">
    <cfRule type="cellIs" dxfId="1441" priority="134" operator="equal">
      <formula>"橙色"</formula>
    </cfRule>
    <cfRule type="cellIs" dxfId="1440" priority="135" operator="equal">
      <formula>"橙色"</formula>
    </cfRule>
    <cfRule type="cellIs" dxfId="1439" priority="136" operator="equal">
      <formula>"红色"</formula>
    </cfRule>
    <cfRule type="cellIs" dxfId="1438" priority="137" operator="equal">
      <formula>"紫色"</formula>
    </cfRule>
    <cfRule type="cellIs" dxfId="1437" priority="138" operator="equal">
      <formula>"蓝色"</formula>
    </cfRule>
    <cfRule type="cellIs" dxfId="1436" priority="139" operator="equal">
      <formula>"绿色"</formula>
    </cfRule>
    <cfRule type="cellIs" dxfId="1435" priority="140" operator="equal">
      <formula>"黑色"</formula>
    </cfRule>
  </conditionalFormatting>
  <conditionalFormatting sqref="M160">
    <cfRule type="cellIs" dxfId="1434" priority="120" operator="equal">
      <formula>"橙色"</formula>
    </cfRule>
    <cfRule type="cellIs" dxfId="1433" priority="121" operator="equal">
      <formula>"橙色"</formula>
    </cfRule>
    <cfRule type="cellIs" dxfId="1432" priority="122" operator="equal">
      <formula>"红色"</formula>
    </cfRule>
    <cfRule type="cellIs" dxfId="1431" priority="123" operator="equal">
      <formula>"紫色"</formula>
    </cfRule>
    <cfRule type="cellIs" dxfId="1430" priority="124" operator="equal">
      <formula>"蓝色"</formula>
    </cfRule>
    <cfRule type="cellIs" dxfId="1429" priority="125" operator="equal">
      <formula>"绿色"</formula>
    </cfRule>
    <cfRule type="cellIs" dxfId="1428" priority="126" operator="equal">
      <formula>"黑色"</formula>
    </cfRule>
  </conditionalFormatting>
  <conditionalFormatting sqref="R160">
    <cfRule type="cellIs" dxfId="1427" priority="113" operator="equal">
      <formula>"橙色"</formula>
    </cfRule>
    <cfRule type="cellIs" dxfId="1426" priority="114" operator="equal">
      <formula>"橙色"</formula>
    </cfRule>
    <cfRule type="cellIs" dxfId="1425" priority="115" operator="equal">
      <formula>"红色"</formula>
    </cfRule>
    <cfRule type="cellIs" dxfId="1424" priority="116" operator="equal">
      <formula>"紫色"</formula>
    </cfRule>
    <cfRule type="cellIs" dxfId="1423" priority="117" operator="equal">
      <formula>"蓝色"</formula>
    </cfRule>
    <cfRule type="cellIs" dxfId="1422" priority="118" operator="equal">
      <formula>"绿色"</formula>
    </cfRule>
    <cfRule type="cellIs" dxfId="1421" priority="119" operator="equal">
      <formula>"黑色"</formula>
    </cfRule>
  </conditionalFormatting>
  <conditionalFormatting sqref="C186">
    <cfRule type="cellIs" dxfId="1420" priority="106" operator="equal">
      <formula>"橙色"</formula>
    </cfRule>
    <cfRule type="cellIs" dxfId="1419" priority="107" operator="equal">
      <formula>"橙色"</formula>
    </cfRule>
    <cfRule type="cellIs" dxfId="1418" priority="108" operator="equal">
      <formula>"红色"</formula>
    </cfRule>
    <cfRule type="cellIs" dxfId="1417" priority="109" operator="equal">
      <formula>"紫色"</formula>
    </cfRule>
    <cfRule type="cellIs" dxfId="1416" priority="110" operator="equal">
      <formula>"蓝色"</formula>
    </cfRule>
    <cfRule type="cellIs" dxfId="1415" priority="111" operator="equal">
      <formula>"绿色"</formula>
    </cfRule>
    <cfRule type="cellIs" dxfId="1414" priority="112" operator="equal">
      <formula>"黑色"</formula>
    </cfRule>
  </conditionalFormatting>
  <conditionalFormatting sqref="H186">
    <cfRule type="cellIs" dxfId="1413" priority="99" operator="equal">
      <formula>"橙色"</formula>
    </cfRule>
    <cfRule type="cellIs" dxfId="1412" priority="100" operator="equal">
      <formula>"橙色"</formula>
    </cfRule>
    <cfRule type="cellIs" dxfId="1411" priority="101" operator="equal">
      <formula>"红色"</formula>
    </cfRule>
    <cfRule type="cellIs" dxfId="1410" priority="102" operator="equal">
      <formula>"紫色"</formula>
    </cfRule>
    <cfRule type="cellIs" dxfId="1409" priority="103" operator="equal">
      <formula>"蓝色"</formula>
    </cfRule>
    <cfRule type="cellIs" dxfId="1408" priority="104" operator="equal">
      <formula>"绿色"</formula>
    </cfRule>
    <cfRule type="cellIs" dxfId="1407" priority="105" operator="equal">
      <formula>"黑色"</formula>
    </cfRule>
  </conditionalFormatting>
  <conditionalFormatting sqref="M186">
    <cfRule type="cellIs" dxfId="1406" priority="92" operator="equal">
      <formula>"橙色"</formula>
    </cfRule>
    <cfRule type="cellIs" dxfId="1405" priority="93" operator="equal">
      <formula>"橙色"</formula>
    </cfRule>
    <cfRule type="cellIs" dxfId="1404" priority="94" operator="equal">
      <formula>"红色"</formula>
    </cfRule>
    <cfRule type="cellIs" dxfId="1403" priority="95" operator="equal">
      <formula>"紫色"</formula>
    </cfRule>
    <cfRule type="cellIs" dxfId="1402" priority="96" operator="equal">
      <formula>"蓝色"</formula>
    </cfRule>
    <cfRule type="cellIs" dxfId="1401" priority="97" operator="equal">
      <formula>"绿色"</formula>
    </cfRule>
    <cfRule type="cellIs" dxfId="1400" priority="98" operator="equal">
      <formula>"黑色"</formula>
    </cfRule>
  </conditionalFormatting>
  <conditionalFormatting sqref="R186">
    <cfRule type="cellIs" dxfId="1399" priority="85" operator="equal">
      <formula>"橙色"</formula>
    </cfRule>
    <cfRule type="cellIs" dxfId="1398" priority="86" operator="equal">
      <formula>"橙色"</formula>
    </cfRule>
    <cfRule type="cellIs" dxfId="1397" priority="87" operator="equal">
      <formula>"红色"</formula>
    </cfRule>
    <cfRule type="cellIs" dxfId="1396" priority="88" operator="equal">
      <formula>"紫色"</formula>
    </cfRule>
    <cfRule type="cellIs" dxfId="1395" priority="89" operator="equal">
      <formula>"蓝色"</formula>
    </cfRule>
    <cfRule type="cellIs" dxfId="1394" priority="90" operator="equal">
      <formula>"绿色"</formula>
    </cfRule>
    <cfRule type="cellIs" dxfId="1393" priority="91" operator="equal">
      <formula>"黑色"</formula>
    </cfRule>
  </conditionalFormatting>
  <conditionalFormatting sqref="C212">
    <cfRule type="cellIs" dxfId="1392" priority="64" operator="equal">
      <formula>"金色"</formula>
    </cfRule>
    <cfRule type="cellIs" dxfId="1391" priority="65" operator="equal">
      <formula>"橙色"</formula>
    </cfRule>
    <cfRule type="cellIs" dxfId="1390" priority="66" operator="equal">
      <formula>"红色"</formula>
    </cfRule>
    <cfRule type="cellIs" dxfId="1389" priority="67" operator="equal">
      <formula>"紫色"</formula>
    </cfRule>
    <cfRule type="cellIs" dxfId="1388" priority="68" operator="equal">
      <formula>"蓝色"</formula>
    </cfRule>
    <cfRule type="cellIs" dxfId="1387" priority="69" operator="equal">
      <formula>"绿色"</formula>
    </cfRule>
    <cfRule type="cellIs" dxfId="1386" priority="70" operator="equal">
      <formula>"黑色"</formula>
    </cfRule>
  </conditionalFormatting>
  <conditionalFormatting sqref="H212">
    <cfRule type="cellIs" dxfId="1385" priority="57" operator="equal">
      <formula>"橙色"</formula>
    </cfRule>
    <cfRule type="cellIs" dxfId="1384" priority="58" operator="equal">
      <formula>"橙色"</formula>
    </cfRule>
    <cfRule type="cellIs" dxfId="1383" priority="59" operator="equal">
      <formula>"红色"</formula>
    </cfRule>
    <cfRule type="cellIs" dxfId="1382" priority="60" operator="equal">
      <formula>"紫色"</formula>
    </cfRule>
    <cfRule type="cellIs" dxfId="1381" priority="61" operator="equal">
      <formula>"蓝色"</formula>
    </cfRule>
    <cfRule type="cellIs" dxfId="1380" priority="62" operator="equal">
      <formula>"绿色"</formula>
    </cfRule>
    <cfRule type="cellIs" dxfId="1379" priority="63" operator="equal">
      <formula>"黑色"</formula>
    </cfRule>
  </conditionalFormatting>
  <conditionalFormatting sqref="M212">
    <cfRule type="cellIs" dxfId="1378" priority="50" operator="equal">
      <formula>"橙色"</formula>
    </cfRule>
    <cfRule type="cellIs" dxfId="1377" priority="51" operator="equal">
      <formula>"橙色"</formula>
    </cfRule>
    <cfRule type="cellIs" dxfId="1376" priority="52" operator="equal">
      <formula>"红色"</formula>
    </cfRule>
    <cfRule type="cellIs" dxfId="1375" priority="53" operator="equal">
      <formula>"紫色"</formula>
    </cfRule>
    <cfRule type="cellIs" dxfId="1374" priority="54" operator="equal">
      <formula>"蓝色"</formula>
    </cfRule>
    <cfRule type="cellIs" dxfId="1373" priority="55" operator="equal">
      <formula>"绿色"</formula>
    </cfRule>
    <cfRule type="cellIs" dxfId="1372" priority="56" operator="equal">
      <formula>"黑色"</formula>
    </cfRule>
  </conditionalFormatting>
  <conditionalFormatting sqref="R212">
    <cfRule type="cellIs" dxfId="1371" priority="43" operator="equal">
      <formula>"橙色"</formula>
    </cfRule>
    <cfRule type="cellIs" dxfId="1370" priority="44" operator="equal">
      <formula>"橙色"</formula>
    </cfRule>
    <cfRule type="cellIs" dxfId="1369" priority="45" operator="equal">
      <formula>"红色"</formula>
    </cfRule>
    <cfRule type="cellIs" dxfId="1368" priority="46" operator="equal">
      <formula>"紫色"</formula>
    </cfRule>
    <cfRule type="cellIs" dxfId="1367" priority="47" operator="equal">
      <formula>"蓝色"</formula>
    </cfRule>
    <cfRule type="cellIs" dxfId="1366" priority="48" operator="equal">
      <formula>"绿色"</formula>
    </cfRule>
    <cfRule type="cellIs" dxfId="1365" priority="49" operator="equal">
      <formula>"黑色"</formula>
    </cfRule>
  </conditionalFormatting>
  <conditionalFormatting sqref="C238">
    <cfRule type="cellIs" dxfId="1364" priority="36" operator="equal">
      <formula>"橙色"</formula>
    </cfRule>
    <cfRule type="cellIs" dxfId="1363" priority="37" operator="equal">
      <formula>"橙色"</formula>
    </cfRule>
    <cfRule type="cellIs" dxfId="1362" priority="38" operator="equal">
      <formula>"红色"</formula>
    </cfRule>
    <cfRule type="cellIs" dxfId="1361" priority="39" operator="equal">
      <formula>"紫色"</formula>
    </cfRule>
    <cfRule type="cellIs" dxfId="1360" priority="40" operator="equal">
      <formula>"蓝色"</formula>
    </cfRule>
    <cfRule type="cellIs" dxfId="1359" priority="41" operator="equal">
      <formula>"绿色"</formula>
    </cfRule>
    <cfRule type="cellIs" dxfId="1358" priority="42" operator="equal">
      <formula>"黑色"</formula>
    </cfRule>
  </conditionalFormatting>
  <conditionalFormatting sqref="H238">
    <cfRule type="cellIs" dxfId="1357" priority="29" operator="equal">
      <formula>"橙色"</formula>
    </cfRule>
    <cfRule type="cellIs" dxfId="1356" priority="30" operator="equal">
      <formula>"橙色"</formula>
    </cfRule>
    <cfRule type="cellIs" dxfId="1355" priority="31" operator="equal">
      <formula>"红色"</formula>
    </cfRule>
    <cfRule type="cellIs" dxfId="1354" priority="32" operator="equal">
      <formula>"紫色"</formula>
    </cfRule>
    <cfRule type="cellIs" dxfId="1353" priority="33" operator="equal">
      <formula>"蓝色"</formula>
    </cfRule>
    <cfRule type="cellIs" dxfId="1352" priority="34" operator="equal">
      <formula>"绿色"</formula>
    </cfRule>
    <cfRule type="cellIs" dxfId="1351" priority="35" operator="equal">
      <formula>"黑色"</formula>
    </cfRule>
  </conditionalFormatting>
  <conditionalFormatting sqref="M238">
    <cfRule type="cellIs" dxfId="1350" priority="22" operator="equal">
      <formula>"橙色"</formula>
    </cfRule>
    <cfRule type="cellIs" dxfId="1349" priority="23" operator="equal">
      <formula>"橙色"</formula>
    </cfRule>
    <cfRule type="cellIs" dxfId="1348" priority="24" operator="equal">
      <formula>"红色"</formula>
    </cfRule>
    <cfRule type="cellIs" dxfId="1347" priority="25" operator="equal">
      <formula>"紫色"</formula>
    </cfRule>
    <cfRule type="cellIs" dxfId="1346" priority="26" operator="equal">
      <formula>"蓝色"</formula>
    </cfRule>
    <cfRule type="cellIs" dxfId="1345" priority="27" operator="equal">
      <formula>"绿色"</formula>
    </cfRule>
    <cfRule type="cellIs" dxfId="1344" priority="28" operator="equal">
      <formula>"黑色"</formula>
    </cfRule>
  </conditionalFormatting>
  <conditionalFormatting sqref="R238">
    <cfRule type="cellIs" dxfId="1343" priority="15" operator="equal">
      <formula>"橙色"</formula>
    </cfRule>
    <cfRule type="cellIs" dxfId="1342" priority="16" operator="equal">
      <formula>"橙色"</formula>
    </cfRule>
    <cfRule type="cellIs" dxfId="1341" priority="17" operator="equal">
      <formula>"红色"</formula>
    </cfRule>
    <cfRule type="cellIs" dxfId="1340" priority="18" operator="equal">
      <formula>"紫色"</formula>
    </cfRule>
    <cfRule type="cellIs" dxfId="1339" priority="19" operator="equal">
      <formula>"蓝色"</formula>
    </cfRule>
    <cfRule type="cellIs" dxfId="1338" priority="20" operator="equal">
      <formula>"绿色"</formula>
    </cfRule>
    <cfRule type="cellIs" dxfId="1337" priority="21" operator="equal">
      <formula>"黑色"</formula>
    </cfRule>
  </conditionalFormatting>
  <conditionalFormatting sqref="C264">
    <cfRule type="cellIs" dxfId="1336" priority="14" operator="equal">
      <formula>"黑色"</formula>
    </cfRule>
    <cfRule type="cellIs" dxfId="1335" priority="13" operator="equal">
      <formula>"绿色"</formula>
    </cfRule>
    <cfRule type="cellIs" dxfId="1334" priority="12" operator="equal">
      <formula>"蓝色"</formula>
    </cfRule>
    <cfRule type="cellIs" dxfId="1333" priority="11" operator="equal">
      <formula>"紫色"</formula>
    </cfRule>
    <cfRule type="cellIs" dxfId="1332" priority="10" operator="equal">
      <formula>"红色"</formula>
    </cfRule>
    <cfRule type="cellIs" dxfId="1331" priority="9" operator="equal">
      <formula>"橙色"</formula>
    </cfRule>
    <cfRule type="cellIs" dxfId="1330" priority="8" operator="equal">
      <formula>"橙色"</formula>
    </cfRule>
  </conditionalFormatting>
  <conditionalFormatting sqref="H264">
    <cfRule type="cellIs" dxfId="1329" priority="7" operator="equal">
      <formula>"黑色"</formula>
    </cfRule>
    <cfRule type="cellIs" dxfId="1328" priority="6" operator="equal">
      <formula>"绿色"</formula>
    </cfRule>
    <cfRule type="cellIs" dxfId="1327" priority="5" operator="equal">
      <formula>"蓝色"</formula>
    </cfRule>
    <cfRule type="cellIs" dxfId="1326" priority="4" operator="equal">
      <formula>"紫色"</formula>
    </cfRule>
    <cfRule type="cellIs" dxfId="1325" priority="3" operator="equal">
      <formula>"红色"</formula>
    </cfRule>
    <cfRule type="cellIs" dxfId="1324" priority="2" operator="equal">
      <formula>"橙色"</formula>
    </cfRule>
    <cfRule type="cellIs" dxfId="1323"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xr:uid="{00000000-0002-0000-04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xr:uid="{00000000-0002-0000-0400-000001000000}">
      <formula1>"0,150,300,450,600,750,900"</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03"/>
  <sheetViews>
    <sheetView topLeftCell="A73" workbookViewId="0">
      <selection activeCell="Q85" sqref="Q85:R90"/>
    </sheetView>
  </sheetViews>
  <sheetFormatPr defaultColWidth="8.875" defaultRowHeight="12" customHeight="1"/>
  <cols>
    <col min="1" max="16384" width="8.875" style="1"/>
  </cols>
  <sheetData>
    <row r="2" spans="2:20" ht="12" customHeight="1">
      <c r="B2" s="2" t="s">
        <v>343</v>
      </c>
      <c r="C2" s="16" t="s">
        <v>15</v>
      </c>
      <c r="D2" s="4" t="s">
        <v>344</v>
      </c>
      <c r="E2" s="48" t="s">
        <v>5</v>
      </c>
      <c r="F2" s="67"/>
      <c r="G2" s="2" t="s">
        <v>343</v>
      </c>
      <c r="H2" s="16" t="s">
        <v>35</v>
      </c>
      <c r="I2" s="4" t="s">
        <v>344</v>
      </c>
      <c r="J2" s="48" t="s">
        <v>5</v>
      </c>
      <c r="K2" s="67"/>
      <c r="L2" s="2" t="s">
        <v>343</v>
      </c>
      <c r="M2" s="16" t="s">
        <v>25</v>
      </c>
      <c r="N2" s="4" t="s">
        <v>344</v>
      </c>
      <c r="O2" s="5" t="s">
        <v>5</v>
      </c>
      <c r="Q2" s="2" t="s">
        <v>343</v>
      </c>
      <c r="R2" s="16" t="s">
        <v>55</v>
      </c>
      <c r="S2" s="4" t="s">
        <v>344</v>
      </c>
      <c r="T2" s="48" t="s">
        <v>5</v>
      </c>
    </row>
    <row r="3" spans="2:20" ht="12" customHeight="1">
      <c r="B3" s="6" t="s">
        <v>345</v>
      </c>
      <c r="C3" s="7" t="str">
        <f>LOOKUP(E3,{0,150,300,450,600,750,900;"0","1","2","3","4","5","6"})</f>
        <v>0</v>
      </c>
      <c r="D3" s="8" t="s">
        <v>346</v>
      </c>
      <c r="E3" s="9">
        <v>0</v>
      </c>
      <c r="F3" s="67"/>
      <c r="G3" s="6" t="s">
        <v>345</v>
      </c>
      <c r="H3" s="7" t="str">
        <f>LOOKUP(J3,{0,150,300,450,600,750,900;"0","1","2","3","4","5","6"})</f>
        <v>0</v>
      </c>
      <c r="I3" s="8" t="s">
        <v>346</v>
      </c>
      <c r="J3" s="9">
        <v>0</v>
      </c>
      <c r="K3" s="67"/>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F4" s="67"/>
      <c r="G4" s="6" t="s">
        <v>347</v>
      </c>
      <c r="H4" s="7" t="str">
        <f>LOOKUP(H5,{0,201,401,601,901,1201,1501;"黑色","绿色","蓝色","紫色","红色","橙色","金色"})</f>
        <v>蓝色</v>
      </c>
      <c r="I4" s="8" t="s">
        <v>348</v>
      </c>
      <c r="J4" s="10">
        <v>2</v>
      </c>
      <c r="K4" s="67"/>
      <c r="L4" s="6" t="s">
        <v>347</v>
      </c>
      <c r="M4" s="7" t="str">
        <f>LOOKUP(M5,{0,201,401,601,901,1201,1501;"黑色","绿色","蓝色","紫色","红色","橙色","金色"})</f>
        <v>黑色</v>
      </c>
      <c r="N4" s="8" t="s">
        <v>348</v>
      </c>
      <c r="O4" s="10">
        <v>5</v>
      </c>
      <c r="Q4" s="6" t="s">
        <v>347</v>
      </c>
      <c r="R4" s="7" t="str">
        <f>LOOKUP(R5,{0,201,401,601,901,1201,1501;"黑色","绿色","蓝色","紫色","红色","橙色","金色"})</f>
        <v>紫色</v>
      </c>
      <c r="S4" s="8" t="s">
        <v>348</v>
      </c>
      <c r="T4" s="10">
        <v>5</v>
      </c>
    </row>
    <row r="5" spans="2:20" ht="12" customHeight="1">
      <c r="B5" s="6" t="s">
        <v>349</v>
      </c>
      <c r="C5" s="7">
        <f>C13+E3</f>
        <v>0</v>
      </c>
      <c r="D5" s="8" t="s">
        <v>350</v>
      </c>
      <c r="E5" s="10">
        <v>8</v>
      </c>
      <c r="F5" s="67"/>
      <c r="G5" s="6" t="s">
        <v>349</v>
      </c>
      <c r="H5" s="7">
        <f>H13+J3</f>
        <v>500</v>
      </c>
      <c r="I5" s="8" t="s">
        <v>350</v>
      </c>
      <c r="J5" s="10">
        <v>3</v>
      </c>
      <c r="K5" s="67"/>
      <c r="L5" s="6" t="s">
        <v>349</v>
      </c>
      <c r="M5" s="7">
        <f>M13+O3</f>
        <v>100</v>
      </c>
      <c r="N5" s="8" t="s">
        <v>350</v>
      </c>
      <c r="O5" s="10">
        <v>1</v>
      </c>
      <c r="Q5" s="6" t="s">
        <v>349</v>
      </c>
      <c r="R5" s="7">
        <f>R13+T3</f>
        <v>900</v>
      </c>
      <c r="S5" s="8" t="s">
        <v>350</v>
      </c>
      <c r="T5" s="10">
        <v>8</v>
      </c>
    </row>
    <row r="6" spans="2:20" ht="12" customHeight="1">
      <c r="B6" s="11" t="s">
        <v>351</v>
      </c>
      <c r="C6" s="12">
        <f>C5*20</f>
        <v>0</v>
      </c>
      <c r="D6" s="13" t="s">
        <v>352</v>
      </c>
      <c r="E6" s="14">
        <f>C5</f>
        <v>0</v>
      </c>
      <c r="F6" s="67"/>
      <c r="G6" s="11" t="s">
        <v>351</v>
      </c>
      <c r="H6" s="12">
        <f>H5*20</f>
        <v>10000</v>
      </c>
      <c r="I6" s="13" t="s">
        <v>352</v>
      </c>
      <c r="J6" s="14">
        <f>H5</f>
        <v>500</v>
      </c>
      <c r="K6" s="67"/>
      <c r="L6" s="11" t="s">
        <v>351</v>
      </c>
      <c r="M6" s="12">
        <f>M5*20</f>
        <v>2000</v>
      </c>
      <c r="N6" s="13" t="s">
        <v>352</v>
      </c>
      <c r="O6" s="14">
        <f>M5</f>
        <v>100</v>
      </c>
      <c r="Q6" s="11" t="s">
        <v>351</v>
      </c>
      <c r="R6" s="12">
        <f>R5*20</f>
        <v>18000</v>
      </c>
      <c r="S6" s="13" t="s">
        <v>352</v>
      </c>
      <c r="T6" s="14">
        <f>R5</f>
        <v>900</v>
      </c>
    </row>
    <row r="7" spans="2:20" ht="12" customHeight="1">
      <c r="B7" s="126" t="s">
        <v>786</v>
      </c>
      <c r="C7" s="127"/>
      <c r="D7" s="130" t="s">
        <v>787</v>
      </c>
      <c r="E7" s="131"/>
      <c r="F7" s="67"/>
      <c r="G7" s="126" t="s">
        <v>788</v>
      </c>
      <c r="H7" s="127"/>
      <c r="I7" s="130" t="s">
        <v>789</v>
      </c>
      <c r="J7" s="131"/>
      <c r="K7" s="67"/>
      <c r="L7" s="126" t="s">
        <v>790</v>
      </c>
      <c r="M7" s="127"/>
      <c r="N7" s="130" t="s">
        <v>791</v>
      </c>
      <c r="O7" s="131"/>
      <c r="Q7" s="126" t="s">
        <v>792</v>
      </c>
      <c r="R7" s="127"/>
      <c r="S7" s="130" t="s">
        <v>793</v>
      </c>
      <c r="T7" s="131"/>
    </row>
    <row r="8" spans="2:20" ht="12" customHeight="1">
      <c r="B8" s="126"/>
      <c r="C8" s="127"/>
      <c r="D8" s="130"/>
      <c r="E8" s="131"/>
      <c r="F8" s="67"/>
      <c r="G8" s="126"/>
      <c r="H8" s="127"/>
      <c r="I8" s="130"/>
      <c r="J8" s="131"/>
      <c r="K8" s="67"/>
      <c r="L8" s="126"/>
      <c r="M8" s="127"/>
      <c r="N8" s="130"/>
      <c r="O8" s="131"/>
      <c r="Q8" s="126"/>
      <c r="R8" s="127"/>
      <c r="S8" s="130"/>
      <c r="T8" s="131"/>
    </row>
    <row r="9" spans="2:20" ht="12" customHeight="1">
      <c r="B9" s="126"/>
      <c r="C9" s="127"/>
      <c r="D9" s="130"/>
      <c r="E9" s="131"/>
      <c r="F9" s="67"/>
      <c r="G9" s="126"/>
      <c r="H9" s="127"/>
      <c r="I9" s="130"/>
      <c r="J9" s="131"/>
      <c r="K9" s="67"/>
      <c r="L9" s="126"/>
      <c r="M9" s="127"/>
      <c r="N9" s="130"/>
      <c r="O9" s="131"/>
      <c r="Q9" s="126"/>
      <c r="R9" s="127"/>
      <c r="S9" s="130"/>
      <c r="T9" s="131"/>
    </row>
    <row r="10" spans="2:20" ht="12" customHeight="1">
      <c r="B10" s="126"/>
      <c r="C10" s="127"/>
      <c r="D10" s="130"/>
      <c r="E10" s="131"/>
      <c r="F10" s="67"/>
      <c r="G10" s="126"/>
      <c r="H10" s="127"/>
      <c r="I10" s="130"/>
      <c r="J10" s="131"/>
      <c r="K10" s="67"/>
      <c r="L10" s="126"/>
      <c r="M10" s="127"/>
      <c r="N10" s="130"/>
      <c r="O10" s="131"/>
      <c r="Q10" s="126"/>
      <c r="R10" s="127"/>
      <c r="S10" s="130"/>
      <c r="T10" s="131"/>
    </row>
    <row r="11" spans="2:20" ht="12" customHeight="1">
      <c r="B11" s="126"/>
      <c r="C11" s="127"/>
      <c r="D11" s="130"/>
      <c r="E11" s="131"/>
      <c r="F11" s="67"/>
      <c r="G11" s="126"/>
      <c r="H11" s="127"/>
      <c r="I11" s="130"/>
      <c r="J11" s="131"/>
      <c r="K11" s="67"/>
      <c r="L11" s="126"/>
      <c r="M11" s="127"/>
      <c r="N11" s="130"/>
      <c r="O11" s="131"/>
      <c r="Q11" s="126"/>
      <c r="R11" s="127"/>
      <c r="S11" s="130"/>
      <c r="T11" s="131"/>
    </row>
    <row r="12" spans="2:20" ht="12" customHeight="1">
      <c r="B12" s="128"/>
      <c r="C12" s="129"/>
      <c r="D12" s="130"/>
      <c r="E12" s="131"/>
      <c r="F12" s="67"/>
      <c r="G12" s="128"/>
      <c r="H12" s="129"/>
      <c r="I12" s="130"/>
      <c r="J12" s="131"/>
      <c r="K12" s="67"/>
      <c r="L12" s="128"/>
      <c r="M12" s="129"/>
      <c r="N12" s="130"/>
      <c r="O12" s="131"/>
      <c r="Q12" s="128"/>
      <c r="R12" s="129"/>
      <c r="S12" s="130"/>
      <c r="T12" s="131"/>
    </row>
    <row r="13" spans="2:20" ht="12" customHeight="1">
      <c r="B13" s="11" t="s">
        <v>361</v>
      </c>
      <c r="C13" s="15">
        <v>0</v>
      </c>
      <c r="D13" s="132"/>
      <c r="E13" s="133"/>
      <c r="F13" s="67"/>
      <c r="G13" s="11" t="s">
        <v>361</v>
      </c>
      <c r="H13" s="15">
        <v>500</v>
      </c>
      <c r="I13" s="132"/>
      <c r="J13" s="133"/>
      <c r="K13" s="67"/>
      <c r="L13" s="11" t="s">
        <v>361</v>
      </c>
      <c r="M13" s="15">
        <v>100</v>
      </c>
      <c r="N13" s="132"/>
      <c r="O13" s="133"/>
      <c r="Q13" s="11" t="s">
        <v>361</v>
      </c>
      <c r="R13" s="15">
        <v>900</v>
      </c>
      <c r="S13" s="132"/>
      <c r="T13" s="133"/>
    </row>
    <row r="14" spans="2:20" ht="12" customHeight="1">
      <c r="B14" s="134" t="s">
        <v>794</v>
      </c>
      <c r="C14" s="135"/>
      <c r="D14" s="135"/>
      <c r="E14" s="136"/>
      <c r="F14" s="67"/>
      <c r="G14" s="134" t="s">
        <v>795</v>
      </c>
      <c r="H14" s="135"/>
      <c r="I14" s="135"/>
      <c r="J14" s="136"/>
      <c r="K14" s="67"/>
      <c r="L14" s="134" t="s">
        <v>796</v>
      </c>
      <c r="M14" s="135"/>
      <c r="N14" s="135"/>
      <c r="O14" s="136"/>
      <c r="Q14" s="134" t="s">
        <v>797</v>
      </c>
      <c r="R14" s="135"/>
      <c r="S14" s="135"/>
      <c r="T14" s="136"/>
    </row>
    <row r="15" spans="2:20" ht="12" customHeight="1">
      <c r="B15" s="137"/>
      <c r="C15" s="138"/>
      <c r="D15" s="138"/>
      <c r="E15" s="139"/>
      <c r="F15" s="67"/>
      <c r="G15" s="137"/>
      <c r="H15" s="138"/>
      <c r="I15" s="138"/>
      <c r="J15" s="139"/>
      <c r="K15" s="67"/>
      <c r="L15" s="137"/>
      <c r="M15" s="138"/>
      <c r="N15" s="138"/>
      <c r="O15" s="139"/>
      <c r="Q15" s="137"/>
      <c r="R15" s="138"/>
      <c r="S15" s="138"/>
      <c r="T15" s="139"/>
    </row>
    <row r="16" spans="2:20" ht="12" customHeight="1">
      <c r="B16" s="137"/>
      <c r="C16" s="138"/>
      <c r="D16" s="138"/>
      <c r="E16" s="139"/>
      <c r="F16" s="67"/>
      <c r="G16" s="137"/>
      <c r="H16" s="138"/>
      <c r="I16" s="138"/>
      <c r="J16" s="139"/>
      <c r="K16" s="67"/>
      <c r="L16" s="137"/>
      <c r="M16" s="138"/>
      <c r="N16" s="138"/>
      <c r="O16" s="139"/>
      <c r="Q16" s="137"/>
      <c r="R16" s="138"/>
      <c r="S16" s="138"/>
      <c r="T16" s="139"/>
    </row>
    <row r="17" spans="2:20" ht="12" customHeight="1">
      <c r="B17" s="137"/>
      <c r="C17" s="138"/>
      <c r="D17" s="138"/>
      <c r="E17" s="139"/>
      <c r="F17" s="67"/>
      <c r="G17" s="137"/>
      <c r="H17" s="138"/>
      <c r="I17" s="138"/>
      <c r="J17" s="139"/>
      <c r="K17" s="67"/>
      <c r="L17" s="137"/>
      <c r="M17" s="138"/>
      <c r="N17" s="138"/>
      <c r="O17" s="139"/>
      <c r="Q17" s="137"/>
      <c r="R17" s="138"/>
      <c r="S17" s="138"/>
      <c r="T17" s="139"/>
    </row>
    <row r="18" spans="2:20" ht="12" customHeight="1">
      <c r="B18" s="137"/>
      <c r="C18" s="138"/>
      <c r="D18" s="138"/>
      <c r="E18" s="139"/>
      <c r="F18" s="67"/>
      <c r="G18" s="137"/>
      <c r="H18" s="138"/>
      <c r="I18" s="138"/>
      <c r="J18" s="139"/>
      <c r="K18" s="67"/>
      <c r="L18" s="137"/>
      <c r="M18" s="138"/>
      <c r="N18" s="138"/>
      <c r="O18" s="139"/>
      <c r="Q18" s="137"/>
      <c r="R18" s="138"/>
      <c r="S18" s="138"/>
      <c r="T18" s="139"/>
    </row>
    <row r="19" spans="2:20" ht="12" customHeight="1">
      <c r="B19" s="137"/>
      <c r="C19" s="138"/>
      <c r="D19" s="138"/>
      <c r="E19" s="139"/>
      <c r="F19" s="67"/>
      <c r="G19" s="137"/>
      <c r="H19" s="138"/>
      <c r="I19" s="138"/>
      <c r="J19" s="139"/>
      <c r="K19" s="67"/>
      <c r="L19" s="137"/>
      <c r="M19" s="138"/>
      <c r="N19" s="138"/>
      <c r="O19" s="139"/>
      <c r="Q19" s="137"/>
      <c r="R19" s="138"/>
      <c r="S19" s="138"/>
      <c r="T19" s="139"/>
    </row>
    <row r="20" spans="2:20" ht="12" customHeight="1">
      <c r="B20" s="137"/>
      <c r="C20" s="138"/>
      <c r="D20" s="138"/>
      <c r="E20" s="139"/>
      <c r="F20" s="67"/>
      <c r="G20" s="137"/>
      <c r="H20" s="138"/>
      <c r="I20" s="138"/>
      <c r="J20" s="139"/>
      <c r="K20" s="67"/>
      <c r="L20" s="137"/>
      <c r="M20" s="138"/>
      <c r="N20" s="138"/>
      <c r="O20" s="139"/>
      <c r="Q20" s="137"/>
      <c r="R20" s="138"/>
      <c r="S20" s="138"/>
      <c r="T20" s="139"/>
    </row>
    <row r="21" spans="2:20" ht="12" customHeight="1">
      <c r="B21" s="137"/>
      <c r="C21" s="138"/>
      <c r="D21" s="138"/>
      <c r="E21" s="139"/>
      <c r="F21" s="67"/>
      <c r="G21" s="137"/>
      <c r="H21" s="138"/>
      <c r="I21" s="138"/>
      <c r="J21" s="139"/>
      <c r="K21" s="67"/>
      <c r="L21" s="137"/>
      <c r="M21" s="138"/>
      <c r="N21" s="138"/>
      <c r="O21" s="139"/>
      <c r="Q21" s="137"/>
      <c r="R21" s="138"/>
      <c r="S21" s="138"/>
      <c r="T21" s="139"/>
    </row>
    <row r="22" spans="2:20" ht="12" customHeight="1">
      <c r="B22" s="137"/>
      <c r="C22" s="138"/>
      <c r="D22" s="138"/>
      <c r="E22" s="139"/>
      <c r="F22" s="67"/>
      <c r="G22" s="137"/>
      <c r="H22" s="138"/>
      <c r="I22" s="138"/>
      <c r="J22" s="139"/>
      <c r="K22" s="67"/>
      <c r="L22" s="137"/>
      <c r="M22" s="138"/>
      <c r="N22" s="138"/>
      <c r="O22" s="139"/>
      <c r="Q22" s="137"/>
      <c r="R22" s="138"/>
      <c r="S22" s="138"/>
      <c r="T22" s="139"/>
    </row>
    <row r="23" spans="2:20" ht="12" customHeight="1">
      <c r="B23" s="137"/>
      <c r="C23" s="138"/>
      <c r="D23" s="138"/>
      <c r="E23" s="139"/>
      <c r="F23" s="67"/>
      <c r="G23" s="137"/>
      <c r="H23" s="138"/>
      <c r="I23" s="138"/>
      <c r="J23" s="139"/>
      <c r="K23" s="67"/>
      <c r="L23" s="137"/>
      <c r="M23" s="138"/>
      <c r="N23" s="138"/>
      <c r="O23" s="139"/>
      <c r="Q23" s="137"/>
      <c r="R23" s="138"/>
      <c r="S23" s="138"/>
      <c r="T23" s="139"/>
    </row>
    <row r="24" spans="2:20" ht="12" customHeight="1">
      <c r="B24" s="137"/>
      <c r="C24" s="138"/>
      <c r="D24" s="138"/>
      <c r="E24" s="139"/>
      <c r="F24" s="67"/>
      <c r="G24" s="137"/>
      <c r="H24" s="138"/>
      <c r="I24" s="138"/>
      <c r="J24" s="139"/>
      <c r="K24" s="67"/>
      <c r="L24" s="137"/>
      <c r="M24" s="138"/>
      <c r="N24" s="138"/>
      <c r="O24" s="139"/>
      <c r="Q24" s="137"/>
      <c r="R24" s="138"/>
      <c r="S24" s="138"/>
      <c r="T24" s="139"/>
    </row>
    <row r="25" spans="2:20" ht="12" customHeight="1">
      <c r="B25" s="140" t="s">
        <v>455</v>
      </c>
      <c r="C25" s="141"/>
      <c r="D25" s="141"/>
      <c r="E25" s="142"/>
      <c r="F25" s="67"/>
      <c r="G25" s="140" t="s">
        <v>689</v>
      </c>
      <c r="H25" s="141"/>
      <c r="I25" s="141"/>
      <c r="J25" s="142"/>
      <c r="K25" s="67"/>
      <c r="L25" s="140" t="s">
        <v>407</v>
      </c>
      <c r="M25" s="141"/>
      <c r="N25" s="141"/>
      <c r="O25" s="142"/>
      <c r="Q25" s="140" t="s">
        <v>688</v>
      </c>
      <c r="R25" s="141"/>
      <c r="S25" s="141"/>
      <c r="T25" s="142"/>
    </row>
    <row r="28" spans="2:20" ht="12" customHeight="1">
      <c r="B28" s="2" t="s">
        <v>343</v>
      </c>
      <c r="C28" s="68" t="s">
        <v>45</v>
      </c>
      <c r="D28" s="4" t="s">
        <v>344</v>
      </c>
      <c r="E28" s="48" t="s">
        <v>5</v>
      </c>
      <c r="F28" s="67"/>
      <c r="G28" s="2" t="s">
        <v>343</v>
      </c>
      <c r="H28" s="68" t="s">
        <v>65</v>
      </c>
      <c r="I28" s="4" t="s">
        <v>344</v>
      </c>
      <c r="J28" s="48" t="s">
        <v>5</v>
      </c>
      <c r="K28" s="67"/>
      <c r="L28" s="2" t="s">
        <v>343</v>
      </c>
      <c r="M28" s="16" t="s">
        <v>75</v>
      </c>
      <c r="N28" s="4" t="s">
        <v>344</v>
      </c>
      <c r="O28" s="48" t="s">
        <v>5</v>
      </c>
      <c r="P28" s="67"/>
      <c r="Q28" s="2" t="s">
        <v>343</v>
      </c>
      <c r="R28" s="16" t="s">
        <v>84</v>
      </c>
      <c r="S28" s="4" t="s">
        <v>344</v>
      </c>
      <c r="T28" s="48" t="s">
        <v>5</v>
      </c>
    </row>
    <row r="29" spans="2:20" ht="12" customHeight="1">
      <c r="B29" s="6" t="s">
        <v>345</v>
      </c>
      <c r="C29" s="7" t="str">
        <f>LOOKUP(E29,{0,150,300,450,600,750,900;"0","1","2","3","4","5","6"})</f>
        <v>1</v>
      </c>
      <c r="D29" s="8" t="s">
        <v>346</v>
      </c>
      <c r="E29" s="9">
        <v>150</v>
      </c>
      <c r="F29" s="67"/>
      <c r="G29" s="6" t="s">
        <v>345</v>
      </c>
      <c r="H29" s="7" t="str">
        <f>LOOKUP(J29,{0,150,300,450,600,750,900;"0","1","2","3","4","5","6"})</f>
        <v>2</v>
      </c>
      <c r="I29" s="8" t="s">
        <v>346</v>
      </c>
      <c r="J29" s="9">
        <v>300</v>
      </c>
      <c r="K29" s="67"/>
      <c r="L29" s="6" t="s">
        <v>345</v>
      </c>
      <c r="M29" s="7" t="str">
        <f>LOOKUP(O29,{0,150,300,450,600,750,900;"0","1","2","3","4","5","6"})</f>
        <v>2</v>
      </c>
      <c r="N29" s="8" t="s">
        <v>346</v>
      </c>
      <c r="O29" s="9">
        <v>300</v>
      </c>
      <c r="P29" s="67"/>
      <c r="Q29" s="6" t="s">
        <v>345</v>
      </c>
      <c r="R29" s="7" t="str">
        <f>LOOKUP(T29,{0,150,300,450,600,750,900;"0","1","2","3","4","5","6"})</f>
        <v>2</v>
      </c>
      <c r="S29" s="8" t="s">
        <v>346</v>
      </c>
      <c r="T29" s="9">
        <v>300</v>
      </c>
    </row>
    <row r="30" spans="2:20" ht="12" customHeight="1">
      <c r="B30" s="6" t="s">
        <v>347</v>
      </c>
      <c r="C30" s="69" t="str">
        <f>LOOKUP(C31,{0,201,401,601,901,1201,1501;"黑色","绿色","蓝色","紫色","红色","橙色","金色"})</f>
        <v>紫色</v>
      </c>
      <c r="D30" s="8" t="s">
        <v>348</v>
      </c>
      <c r="E30" s="70">
        <v>10</v>
      </c>
      <c r="F30" s="67"/>
      <c r="G30" s="6" t="s">
        <v>347</v>
      </c>
      <c r="H30" s="7" t="str">
        <f>LOOKUP(H31,{0,201,401,601,901,1201,1501;"黑色","绿色","蓝色","紫色","红色","橙色","金色"})</f>
        <v>紫色</v>
      </c>
      <c r="I30" s="8" t="s">
        <v>348</v>
      </c>
      <c r="J30" s="10">
        <v>1</v>
      </c>
      <c r="K30" s="67"/>
      <c r="L30" s="6" t="s">
        <v>347</v>
      </c>
      <c r="M30" s="7" t="str">
        <f>LOOKUP(M31,{0,201,401,601,901,1201,1501;"黑色","绿色","蓝色","紫色","红色","橙色","金色"})</f>
        <v>紫色</v>
      </c>
      <c r="N30" s="8" t="s">
        <v>348</v>
      </c>
      <c r="O30" s="10">
        <v>10</v>
      </c>
      <c r="P30" s="67"/>
      <c r="Q30" s="6" t="s">
        <v>347</v>
      </c>
      <c r="R30" s="7" t="str">
        <f>LOOKUP(R31,{0,201,401,601,901,1201,1501;"黑色","绿色","蓝色","紫色","红色","橙色","金色"})</f>
        <v>紫色</v>
      </c>
      <c r="S30" s="8" t="s">
        <v>348</v>
      </c>
      <c r="T30" s="10">
        <v>5</v>
      </c>
    </row>
    <row r="31" spans="2:20" ht="12" customHeight="1">
      <c r="B31" s="6" t="s">
        <v>349</v>
      </c>
      <c r="C31" s="7">
        <f>C39+E29</f>
        <v>750</v>
      </c>
      <c r="D31" s="8" t="s">
        <v>350</v>
      </c>
      <c r="E31" s="10">
        <v>5</v>
      </c>
      <c r="F31" s="67"/>
      <c r="G31" s="6" t="s">
        <v>349</v>
      </c>
      <c r="H31" s="7">
        <f>H39+J29</f>
        <v>900</v>
      </c>
      <c r="I31" s="8" t="s">
        <v>350</v>
      </c>
      <c r="J31" s="10">
        <v>3</v>
      </c>
      <c r="K31" s="67"/>
      <c r="L31" s="6" t="s">
        <v>349</v>
      </c>
      <c r="M31" s="7">
        <f>M39+O29</f>
        <v>900</v>
      </c>
      <c r="N31" s="8" t="s">
        <v>350</v>
      </c>
      <c r="O31" s="10">
        <v>10</v>
      </c>
      <c r="P31" s="67"/>
      <c r="Q31" s="6" t="s">
        <v>349</v>
      </c>
      <c r="R31" s="7">
        <f>R39+T29</f>
        <v>900</v>
      </c>
      <c r="S31" s="8" t="s">
        <v>350</v>
      </c>
      <c r="T31" s="10">
        <v>5</v>
      </c>
    </row>
    <row r="32" spans="2:20" ht="12" customHeight="1">
      <c r="B32" s="11" t="s">
        <v>351</v>
      </c>
      <c r="C32" s="12">
        <f>C31*20</f>
        <v>15000</v>
      </c>
      <c r="D32" s="13" t="s">
        <v>352</v>
      </c>
      <c r="E32" s="14">
        <f>C31</f>
        <v>750</v>
      </c>
      <c r="F32" s="67"/>
      <c r="G32" s="11" t="s">
        <v>351</v>
      </c>
      <c r="H32" s="12">
        <f>H31*20</f>
        <v>18000</v>
      </c>
      <c r="I32" s="13" t="s">
        <v>352</v>
      </c>
      <c r="J32" s="14">
        <f>H31</f>
        <v>900</v>
      </c>
      <c r="K32" s="67"/>
      <c r="L32" s="11" t="s">
        <v>351</v>
      </c>
      <c r="M32" s="12">
        <f>M31*20</f>
        <v>18000</v>
      </c>
      <c r="N32" s="13" t="s">
        <v>352</v>
      </c>
      <c r="O32" s="14">
        <f>M31</f>
        <v>900</v>
      </c>
      <c r="P32" s="67"/>
      <c r="Q32" s="11" t="s">
        <v>351</v>
      </c>
      <c r="R32" s="12">
        <f>R31*20</f>
        <v>18000</v>
      </c>
      <c r="S32" s="13" t="s">
        <v>352</v>
      </c>
      <c r="T32" s="14">
        <f>R31</f>
        <v>900</v>
      </c>
    </row>
    <row r="33" spans="2:20" ht="12" customHeight="1">
      <c r="B33" s="126" t="s">
        <v>798</v>
      </c>
      <c r="C33" s="127"/>
      <c r="D33" s="130" t="s">
        <v>799</v>
      </c>
      <c r="E33" s="131"/>
      <c r="F33" s="67"/>
      <c r="G33" s="126" t="s">
        <v>800</v>
      </c>
      <c r="H33" s="127"/>
      <c r="I33" s="130" t="s">
        <v>801</v>
      </c>
      <c r="J33" s="131"/>
      <c r="K33" s="67"/>
      <c r="L33" s="126" t="s">
        <v>802</v>
      </c>
      <c r="M33" s="127"/>
      <c r="N33" s="130" t="s">
        <v>803</v>
      </c>
      <c r="O33" s="131"/>
      <c r="P33" s="67"/>
      <c r="Q33" s="126" t="s">
        <v>804</v>
      </c>
      <c r="R33" s="127"/>
      <c r="S33" s="130" t="s">
        <v>805</v>
      </c>
      <c r="T33" s="131"/>
    </row>
    <row r="34" spans="2:20" ht="12" customHeight="1">
      <c r="B34" s="126"/>
      <c r="C34" s="127"/>
      <c r="D34" s="130"/>
      <c r="E34" s="131"/>
      <c r="F34" s="67"/>
      <c r="G34" s="126"/>
      <c r="H34" s="127"/>
      <c r="I34" s="130"/>
      <c r="J34" s="131"/>
      <c r="K34" s="67"/>
      <c r="L34" s="126"/>
      <c r="M34" s="127"/>
      <c r="N34" s="130"/>
      <c r="O34" s="131"/>
      <c r="P34" s="67"/>
      <c r="Q34" s="126"/>
      <c r="R34" s="127"/>
      <c r="S34" s="130"/>
      <c r="T34" s="131"/>
    </row>
    <row r="35" spans="2:20" ht="12" customHeight="1">
      <c r="B35" s="126"/>
      <c r="C35" s="127"/>
      <c r="D35" s="130"/>
      <c r="E35" s="131"/>
      <c r="F35" s="67"/>
      <c r="G35" s="126"/>
      <c r="H35" s="127"/>
      <c r="I35" s="130"/>
      <c r="J35" s="131"/>
      <c r="K35" s="67"/>
      <c r="L35" s="126"/>
      <c r="M35" s="127"/>
      <c r="N35" s="130"/>
      <c r="O35" s="131"/>
      <c r="P35" s="67"/>
      <c r="Q35" s="126"/>
      <c r="R35" s="127"/>
      <c r="S35" s="130"/>
      <c r="T35" s="131"/>
    </row>
    <row r="36" spans="2:20" ht="12" customHeight="1">
      <c r="B36" s="126"/>
      <c r="C36" s="127"/>
      <c r="D36" s="130"/>
      <c r="E36" s="131"/>
      <c r="F36" s="67"/>
      <c r="G36" s="126"/>
      <c r="H36" s="127"/>
      <c r="I36" s="130"/>
      <c r="J36" s="131"/>
      <c r="K36" s="67"/>
      <c r="L36" s="126"/>
      <c r="M36" s="127"/>
      <c r="N36" s="130"/>
      <c r="O36" s="131"/>
      <c r="P36" s="67"/>
      <c r="Q36" s="126"/>
      <c r="R36" s="127"/>
      <c r="S36" s="130"/>
      <c r="T36" s="131"/>
    </row>
    <row r="37" spans="2:20" ht="12" customHeight="1">
      <c r="B37" s="126"/>
      <c r="C37" s="127"/>
      <c r="D37" s="130"/>
      <c r="E37" s="131"/>
      <c r="F37" s="67"/>
      <c r="G37" s="126"/>
      <c r="H37" s="127"/>
      <c r="I37" s="130"/>
      <c r="J37" s="131"/>
      <c r="K37" s="67"/>
      <c r="L37" s="126"/>
      <c r="M37" s="127"/>
      <c r="N37" s="130"/>
      <c r="O37" s="131"/>
      <c r="P37" s="67"/>
      <c r="Q37" s="126"/>
      <c r="R37" s="127"/>
      <c r="S37" s="130"/>
      <c r="T37" s="131"/>
    </row>
    <row r="38" spans="2:20" ht="12" customHeight="1">
      <c r="B38" s="128"/>
      <c r="C38" s="129"/>
      <c r="D38" s="130"/>
      <c r="E38" s="131"/>
      <c r="F38" s="67"/>
      <c r="G38" s="128"/>
      <c r="H38" s="129"/>
      <c r="I38" s="130"/>
      <c r="J38" s="131"/>
      <c r="K38" s="67"/>
      <c r="L38" s="128"/>
      <c r="M38" s="129"/>
      <c r="N38" s="130"/>
      <c r="O38" s="131"/>
      <c r="P38" s="67"/>
      <c r="Q38" s="128"/>
      <c r="R38" s="129"/>
      <c r="S38" s="130"/>
      <c r="T38" s="131"/>
    </row>
    <row r="39" spans="2:20" ht="12" customHeight="1">
      <c r="B39" s="11" t="s">
        <v>361</v>
      </c>
      <c r="C39" s="15">
        <v>600</v>
      </c>
      <c r="D39" s="132"/>
      <c r="E39" s="133"/>
      <c r="F39" s="67"/>
      <c r="G39" s="11" t="s">
        <v>361</v>
      </c>
      <c r="H39" s="15">
        <v>600</v>
      </c>
      <c r="I39" s="132"/>
      <c r="J39" s="133"/>
      <c r="K39" s="67"/>
      <c r="L39" s="11" t="s">
        <v>361</v>
      </c>
      <c r="M39" s="15">
        <v>600</v>
      </c>
      <c r="N39" s="132"/>
      <c r="O39" s="133"/>
      <c r="P39" s="67"/>
      <c r="Q39" s="11" t="s">
        <v>361</v>
      </c>
      <c r="R39" s="15">
        <v>600</v>
      </c>
      <c r="S39" s="132"/>
      <c r="T39" s="133"/>
    </row>
    <row r="40" spans="2:20" ht="12" customHeight="1">
      <c r="B40" s="134" t="s">
        <v>806</v>
      </c>
      <c r="C40" s="135"/>
      <c r="D40" s="135"/>
      <c r="E40" s="136"/>
      <c r="F40" s="67"/>
      <c r="G40" s="134" t="s">
        <v>807</v>
      </c>
      <c r="H40" s="135"/>
      <c r="I40" s="135"/>
      <c r="J40" s="136"/>
      <c r="K40" s="67"/>
      <c r="L40" s="134" t="s">
        <v>808</v>
      </c>
      <c r="M40" s="135"/>
      <c r="N40" s="135"/>
      <c r="O40" s="136"/>
      <c r="P40" s="67"/>
      <c r="Q40" s="134" t="s">
        <v>809</v>
      </c>
      <c r="R40" s="135"/>
      <c r="S40" s="135"/>
      <c r="T40" s="136"/>
    </row>
    <row r="41" spans="2:20" ht="12" customHeight="1">
      <c r="B41" s="137"/>
      <c r="C41" s="138"/>
      <c r="D41" s="138"/>
      <c r="E41" s="139"/>
      <c r="F41" s="67"/>
      <c r="G41" s="137"/>
      <c r="H41" s="138"/>
      <c r="I41" s="138"/>
      <c r="J41" s="139"/>
      <c r="K41" s="67"/>
      <c r="L41" s="137"/>
      <c r="M41" s="138"/>
      <c r="N41" s="138"/>
      <c r="O41" s="139"/>
      <c r="P41" s="67"/>
      <c r="Q41" s="137"/>
      <c r="R41" s="138"/>
      <c r="S41" s="138"/>
      <c r="T41" s="139"/>
    </row>
    <row r="42" spans="2:20" ht="12" customHeight="1">
      <c r="B42" s="137"/>
      <c r="C42" s="138"/>
      <c r="D42" s="138"/>
      <c r="E42" s="139"/>
      <c r="F42" s="67"/>
      <c r="G42" s="137"/>
      <c r="H42" s="138"/>
      <c r="I42" s="138"/>
      <c r="J42" s="139"/>
      <c r="K42" s="67"/>
      <c r="L42" s="137"/>
      <c r="M42" s="138"/>
      <c r="N42" s="138"/>
      <c r="O42" s="139"/>
      <c r="P42" s="67"/>
      <c r="Q42" s="137"/>
      <c r="R42" s="138"/>
      <c r="S42" s="138"/>
      <c r="T42" s="139"/>
    </row>
    <row r="43" spans="2:20" ht="12" customHeight="1">
      <c r="B43" s="137"/>
      <c r="C43" s="138"/>
      <c r="D43" s="138"/>
      <c r="E43" s="139"/>
      <c r="F43" s="67"/>
      <c r="G43" s="137"/>
      <c r="H43" s="138"/>
      <c r="I43" s="138"/>
      <c r="J43" s="139"/>
      <c r="K43" s="67"/>
      <c r="L43" s="137"/>
      <c r="M43" s="138"/>
      <c r="N43" s="138"/>
      <c r="O43" s="139"/>
      <c r="P43" s="67"/>
      <c r="Q43" s="137"/>
      <c r="R43" s="138"/>
      <c r="S43" s="138"/>
      <c r="T43" s="139"/>
    </row>
    <row r="44" spans="2:20" ht="12" customHeight="1">
      <c r="B44" s="137"/>
      <c r="C44" s="138"/>
      <c r="D44" s="138"/>
      <c r="E44" s="139"/>
      <c r="F44" s="67"/>
      <c r="G44" s="137"/>
      <c r="H44" s="138"/>
      <c r="I44" s="138"/>
      <c r="J44" s="139"/>
      <c r="K44" s="67"/>
      <c r="L44" s="137"/>
      <c r="M44" s="138"/>
      <c r="N44" s="138"/>
      <c r="O44" s="139"/>
      <c r="P44" s="67"/>
      <c r="Q44" s="137"/>
      <c r="R44" s="138"/>
      <c r="S44" s="138"/>
      <c r="T44" s="139"/>
    </row>
    <row r="45" spans="2:20" ht="12" customHeight="1">
      <c r="B45" s="137"/>
      <c r="C45" s="138"/>
      <c r="D45" s="138"/>
      <c r="E45" s="139"/>
      <c r="F45" s="67"/>
      <c r="G45" s="137"/>
      <c r="H45" s="138"/>
      <c r="I45" s="138"/>
      <c r="J45" s="139"/>
      <c r="K45" s="67"/>
      <c r="L45" s="137"/>
      <c r="M45" s="138"/>
      <c r="N45" s="138"/>
      <c r="O45" s="139"/>
      <c r="P45" s="67"/>
      <c r="Q45" s="137"/>
      <c r="R45" s="138"/>
      <c r="S45" s="138"/>
      <c r="T45" s="139"/>
    </row>
    <row r="46" spans="2:20" ht="12" customHeight="1">
      <c r="B46" s="137"/>
      <c r="C46" s="138"/>
      <c r="D46" s="138"/>
      <c r="E46" s="139"/>
      <c r="F46" s="67"/>
      <c r="G46" s="137"/>
      <c r="H46" s="138"/>
      <c r="I46" s="138"/>
      <c r="J46" s="139"/>
      <c r="K46" s="67"/>
      <c r="L46" s="137"/>
      <c r="M46" s="138"/>
      <c r="N46" s="138"/>
      <c r="O46" s="139"/>
      <c r="P46" s="67"/>
      <c r="Q46" s="137"/>
      <c r="R46" s="138"/>
      <c r="S46" s="138"/>
      <c r="T46" s="139"/>
    </row>
    <row r="47" spans="2:20" ht="12" customHeight="1">
      <c r="B47" s="137"/>
      <c r="C47" s="138"/>
      <c r="D47" s="138"/>
      <c r="E47" s="139"/>
      <c r="F47" s="67"/>
      <c r="G47" s="137"/>
      <c r="H47" s="138"/>
      <c r="I47" s="138"/>
      <c r="J47" s="139"/>
      <c r="K47" s="67"/>
      <c r="L47" s="137"/>
      <c r="M47" s="138"/>
      <c r="N47" s="138"/>
      <c r="O47" s="139"/>
      <c r="P47" s="67"/>
      <c r="Q47" s="137"/>
      <c r="R47" s="138"/>
      <c r="S47" s="138"/>
      <c r="T47" s="139"/>
    </row>
    <row r="48" spans="2:20" ht="12" customHeight="1">
      <c r="B48" s="137"/>
      <c r="C48" s="138"/>
      <c r="D48" s="138"/>
      <c r="E48" s="139"/>
      <c r="F48" s="67"/>
      <c r="G48" s="137"/>
      <c r="H48" s="138"/>
      <c r="I48" s="138"/>
      <c r="J48" s="139"/>
      <c r="K48" s="67"/>
      <c r="L48" s="137"/>
      <c r="M48" s="138"/>
      <c r="N48" s="138"/>
      <c r="O48" s="139"/>
      <c r="P48" s="67"/>
      <c r="Q48" s="137"/>
      <c r="R48" s="138"/>
      <c r="S48" s="138"/>
      <c r="T48" s="139"/>
    </row>
    <row r="49" spans="2:20" ht="12" customHeight="1">
      <c r="B49" s="137"/>
      <c r="C49" s="138"/>
      <c r="D49" s="138"/>
      <c r="E49" s="139"/>
      <c r="F49" s="67"/>
      <c r="G49" s="137"/>
      <c r="H49" s="138"/>
      <c r="I49" s="138"/>
      <c r="J49" s="139"/>
      <c r="K49" s="67"/>
      <c r="L49" s="137"/>
      <c r="M49" s="138"/>
      <c r="N49" s="138"/>
      <c r="O49" s="139"/>
      <c r="P49" s="67"/>
      <c r="Q49" s="137"/>
      <c r="R49" s="138"/>
      <c r="S49" s="138"/>
      <c r="T49" s="139"/>
    </row>
    <row r="50" spans="2:20" ht="12" customHeight="1">
      <c r="B50" s="137"/>
      <c r="C50" s="138"/>
      <c r="D50" s="138"/>
      <c r="E50" s="139"/>
      <c r="F50" s="67"/>
      <c r="G50" s="137"/>
      <c r="H50" s="138"/>
      <c r="I50" s="138"/>
      <c r="J50" s="139"/>
      <c r="K50" s="67"/>
      <c r="L50" s="137"/>
      <c r="M50" s="138"/>
      <c r="N50" s="138"/>
      <c r="O50" s="139"/>
      <c r="P50" s="67"/>
      <c r="Q50" s="137"/>
      <c r="R50" s="138"/>
      <c r="S50" s="138"/>
      <c r="T50" s="139"/>
    </row>
    <row r="51" spans="2:20" ht="12" customHeight="1">
      <c r="B51" s="161" t="s">
        <v>405</v>
      </c>
      <c r="C51" s="162"/>
      <c r="D51" s="162"/>
      <c r="E51" s="163"/>
      <c r="F51" s="67"/>
      <c r="G51" s="140" t="s">
        <v>810</v>
      </c>
      <c r="H51" s="141"/>
      <c r="I51" s="141"/>
      <c r="J51" s="142"/>
      <c r="K51" s="67"/>
      <c r="L51" s="140" t="s">
        <v>365</v>
      </c>
      <c r="M51" s="141"/>
      <c r="N51" s="141"/>
      <c r="O51" s="142"/>
      <c r="P51" s="67"/>
      <c r="Q51" s="140" t="s">
        <v>365</v>
      </c>
      <c r="R51" s="141"/>
      <c r="S51" s="141"/>
      <c r="T51" s="142"/>
    </row>
    <row r="54" spans="2:20" ht="12" customHeight="1">
      <c r="B54" s="2" t="s">
        <v>343</v>
      </c>
      <c r="C54" s="16" t="s">
        <v>93</v>
      </c>
      <c r="D54" s="4" t="s">
        <v>344</v>
      </c>
      <c r="E54" s="48" t="s">
        <v>5</v>
      </c>
      <c r="G54" s="2" t="s">
        <v>343</v>
      </c>
      <c r="H54" s="16" t="s">
        <v>111</v>
      </c>
      <c r="I54" s="4" t="s">
        <v>344</v>
      </c>
      <c r="J54" s="5" t="s">
        <v>5</v>
      </c>
      <c r="L54" s="2" t="s">
        <v>343</v>
      </c>
      <c r="M54" s="16" t="s">
        <v>137</v>
      </c>
      <c r="N54" s="4" t="s">
        <v>344</v>
      </c>
      <c r="O54" s="5" t="s">
        <v>5</v>
      </c>
      <c r="Q54" s="22" t="s">
        <v>343</v>
      </c>
      <c r="R54" s="23" t="s">
        <v>120</v>
      </c>
      <c r="S54" s="29" t="s">
        <v>344</v>
      </c>
      <c r="T54" s="5" t="s">
        <v>5</v>
      </c>
    </row>
    <row r="55" spans="2:20" ht="12" customHeight="1">
      <c r="B55" s="6" t="s">
        <v>345</v>
      </c>
      <c r="C55" s="7" t="str">
        <f>LOOKUP(E55,{0,150,300,450,600,750,900;"0","1","2","3","4","5","6"})</f>
        <v>0</v>
      </c>
      <c r="D55" s="8" t="s">
        <v>346</v>
      </c>
      <c r="E55" s="9">
        <v>0</v>
      </c>
      <c r="G55" s="6" t="s">
        <v>345</v>
      </c>
      <c r="H55" s="7" t="str">
        <f>LOOKUP(J55,{0,150,300,450,600,750,900;"0","1","2","3","4","5","6"})</f>
        <v>0</v>
      </c>
      <c r="I55" s="8" t="s">
        <v>346</v>
      </c>
      <c r="J55" s="9">
        <v>0</v>
      </c>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红色</v>
      </c>
      <c r="I56" s="8" t="s">
        <v>348</v>
      </c>
      <c r="J56" s="10">
        <v>4</v>
      </c>
      <c r="L56" s="6" t="s">
        <v>347</v>
      </c>
      <c r="M56" s="7" t="str">
        <f>LOOKUP(M57,{0,201,401,601,901,1201,1501;"黑色","绿色","蓝色","紫色","红色","橙色","金色"})</f>
        <v>橙色</v>
      </c>
      <c r="N56" s="8" t="s">
        <v>348</v>
      </c>
      <c r="O56" s="10">
        <v>1</v>
      </c>
      <c r="Q56" s="24" t="s">
        <v>347</v>
      </c>
      <c r="R56" s="21" t="str">
        <f>LOOKUP(R57,{0,201,401,601,901,1201,1501;"黑色","绿色","蓝色","紫色","红色","橙色","金色"})</f>
        <v>红色</v>
      </c>
      <c r="S56" s="33" t="s">
        <v>348</v>
      </c>
      <c r="T56" s="36">
        <v>2</v>
      </c>
    </row>
    <row r="57" spans="2:20" ht="12" customHeight="1">
      <c r="B57" s="6" t="s">
        <v>349</v>
      </c>
      <c r="C57" s="7">
        <f>C65+E55</f>
        <v>900</v>
      </c>
      <c r="D57" s="8" t="s">
        <v>350</v>
      </c>
      <c r="E57" s="10">
        <v>2</v>
      </c>
      <c r="G57" s="6" t="s">
        <v>349</v>
      </c>
      <c r="H57" s="7">
        <f>H65+J55</f>
        <v>1200</v>
      </c>
      <c r="I57" s="8" t="s">
        <v>350</v>
      </c>
      <c r="J57" s="10">
        <v>4</v>
      </c>
      <c r="L57" s="6" t="s">
        <v>349</v>
      </c>
      <c r="M57" s="7">
        <f>M65+O55</f>
        <v>1500</v>
      </c>
      <c r="N57" s="8" t="s">
        <v>350</v>
      </c>
      <c r="O57" s="10">
        <v>3</v>
      </c>
      <c r="Q57" s="24" t="s">
        <v>349</v>
      </c>
      <c r="R57" s="21">
        <f>R65+T55</f>
        <v>1200</v>
      </c>
      <c r="S57" s="33" t="s">
        <v>350</v>
      </c>
      <c r="T57" s="36">
        <v>3</v>
      </c>
    </row>
    <row r="58" spans="2:20" ht="12" customHeight="1">
      <c r="B58" s="11" t="s">
        <v>351</v>
      </c>
      <c r="C58" s="12">
        <f>C57*20</f>
        <v>18000</v>
      </c>
      <c r="D58" s="13" t="s">
        <v>352</v>
      </c>
      <c r="E58" s="14">
        <f>C57</f>
        <v>900</v>
      </c>
      <c r="G58" s="11" t="s">
        <v>351</v>
      </c>
      <c r="H58" s="12">
        <f>H57*20</f>
        <v>24000</v>
      </c>
      <c r="I58" s="13" t="s">
        <v>352</v>
      </c>
      <c r="J58" s="14">
        <f>H57</f>
        <v>1200</v>
      </c>
      <c r="L58" s="11" t="s">
        <v>351</v>
      </c>
      <c r="M58" s="12">
        <f>M57*20</f>
        <v>30000</v>
      </c>
      <c r="N58" s="13" t="s">
        <v>352</v>
      </c>
      <c r="O58" s="14">
        <f>M57</f>
        <v>1500</v>
      </c>
      <c r="Q58" s="26" t="s">
        <v>351</v>
      </c>
      <c r="R58" s="27">
        <f>R57*20</f>
        <v>24000</v>
      </c>
      <c r="S58" s="39" t="s">
        <v>352</v>
      </c>
      <c r="T58" s="40">
        <f>R57</f>
        <v>1200</v>
      </c>
    </row>
    <row r="59" spans="2:20" ht="12" customHeight="1">
      <c r="B59" s="126" t="s">
        <v>811</v>
      </c>
      <c r="C59" s="127"/>
      <c r="D59" s="130" t="s">
        <v>812</v>
      </c>
      <c r="E59" s="131"/>
      <c r="G59" s="126" t="s">
        <v>813</v>
      </c>
      <c r="H59" s="127"/>
      <c r="I59" s="130" t="s">
        <v>814</v>
      </c>
      <c r="J59" s="131"/>
      <c r="L59" s="126" t="s">
        <v>815</v>
      </c>
      <c r="M59" s="127"/>
      <c r="N59" s="130" t="s">
        <v>816</v>
      </c>
      <c r="O59" s="131"/>
      <c r="Q59" s="126" t="s">
        <v>817</v>
      </c>
      <c r="R59" s="127"/>
      <c r="S59" s="130" t="s">
        <v>818</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900</v>
      </c>
      <c r="D65" s="132"/>
      <c r="E65" s="133"/>
      <c r="G65" s="11" t="s">
        <v>361</v>
      </c>
      <c r="H65" s="15">
        <v>1200</v>
      </c>
      <c r="I65" s="132"/>
      <c r="J65" s="133"/>
      <c r="L65" s="11" t="s">
        <v>361</v>
      </c>
      <c r="M65" s="15">
        <v>1500</v>
      </c>
      <c r="N65" s="132"/>
      <c r="O65" s="133"/>
      <c r="Q65" s="26" t="s">
        <v>361</v>
      </c>
      <c r="R65" s="28">
        <v>1200</v>
      </c>
      <c r="S65" s="132"/>
      <c r="T65" s="133"/>
    </row>
    <row r="66" spans="2:20" ht="12" customHeight="1">
      <c r="B66" s="134" t="s">
        <v>819</v>
      </c>
      <c r="C66" s="135"/>
      <c r="D66" s="135"/>
      <c r="E66" s="136"/>
      <c r="G66" s="134" t="s">
        <v>820</v>
      </c>
      <c r="H66" s="135"/>
      <c r="I66" s="135"/>
      <c r="J66" s="136"/>
      <c r="L66" s="134" t="s">
        <v>821</v>
      </c>
      <c r="M66" s="135"/>
      <c r="N66" s="135"/>
      <c r="O66" s="136"/>
      <c r="Q66" s="134" t="s">
        <v>822</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542</v>
      </c>
      <c r="C77" s="141"/>
      <c r="D77" s="141"/>
      <c r="E77" s="142"/>
      <c r="G77" s="140" t="s">
        <v>407</v>
      </c>
      <c r="H77" s="141"/>
      <c r="I77" s="141"/>
      <c r="J77" s="142"/>
      <c r="L77" s="140" t="s">
        <v>506</v>
      </c>
      <c r="M77" s="141"/>
      <c r="N77" s="141"/>
      <c r="O77" s="142"/>
      <c r="Q77" s="140" t="s">
        <v>434</v>
      </c>
      <c r="R77" s="141"/>
      <c r="S77" s="141"/>
      <c r="T77" s="142"/>
    </row>
    <row r="80" spans="2:20" ht="12" customHeight="1">
      <c r="B80" s="22" t="s">
        <v>343</v>
      </c>
      <c r="C80" s="23" t="s">
        <v>129</v>
      </c>
      <c r="D80" s="29" t="s">
        <v>344</v>
      </c>
      <c r="E80" s="5" t="s">
        <v>5</v>
      </c>
      <c r="G80" s="22" t="s">
        <v>343</v>
      </c>
      <c r="H80" s="23" t="s">
        <v>152</v>
      </c>
      <c r="I80" s="29" t="s">
        <v>344</v>
      </c>
      <c r="J80" s="5" t="s">
        <v>5</v>
      </c>
      <c r="L80" s="22" t="s">
        <v>343</v>
      </c>
      <c r="M80" s="23" t="s">
        <v>145</v>
      </c>
      <c r="N80" s="29" t="s">
        <v>344</v>
      </c>
      <c r="O80" s="5" t="s">
        <v>5</v>
      </c>
      <c r="Q80" s="2" t="s">
        <v>343</v>
      </c>
      <c r="R80" s="16" t="s">
        <v>102</v>
      </c>
      <c r="S80" s="4" t="s">
        <v>344</v>
      </c>
      <c r="T80" s="5" t="s">
        <v>5</v>
      </c>
    </row>
    <row r="81" spans="2:20" ht="12" customHeight="1">
      <c r="B81" s="24" t="s">
        <v>345</v>
      </c>
      <c r="C81" s="21" t="str">
        <f>LOOKUP(E81,{0,150,300,450,600,750,900;"0","1","2","3","4","5","6"})</f>
        <v>0</v>
      </c>
      <c r="D81" s="33" t="s">
        <v>346</v>
      </c>
      <c r="E81" s="34">
        <v>0</v>
      </c>
      <c r="G81" s="24" t="s">
        <v>345</v>
      </c>
      <c r="H81" s="21" t="str">
        <f>LOOKUP(J81,{0,150,300,450,600,750,900;"0","1","2","3","4","5","6"})</f>
        <v>2</v>
      </c>
      <c r="I81" s="33" t="s">
        <v>346</v>
      </c>
      <c r="J81" s="34">
        <v>300</v>
      </c>
      <c r="L81" s="24" t="s">
        <v>345</v>
      </c>
      <c r="M81" s="21" t="str">
        <f>LOOKUP(O81,{0,150,300,450,600,750,900;"0","1","2","3","4","5","6"})</f>
        <v>0</v>
      </c>
      <c r="N81" s="33" t="s">
        <v>346</v>
      </c>
      <c r="O81" s="34">
        <v>0</v>
      </c>
      <c r="Q81" s="6" t="s">
        <v>345</v>
      </c>
      <c r="R81" s="7" t="str">
        <f>LOOKUP(T81,{0,150,300,450,600,750,900;"0","1","2","3","4","5","6"})</f>
        <v>1</v>
      </c>
      <c r="S81" s="8" t="s">
        <v>346</v>
      </c>
      <c r="T81" s="9">
        <v>150</v>
      </c>
    </row>
    <row r="82" spans="2:20" ht="12" customHeight="1">
      <c r="B82" s="24" t="s">
        <v>347</v>
      </c>
      <c r="C82" s="37" t="str">
        <f>LOOKUP(C83,{0,201,401,601,901,1201,1501;"黑色","绿色","蓝色","紫色","红色","橙色","金色"})</f>
        <v>红色</v>
      </c>
      <c r="D82" s="33" t="s">
        <v>348</v>
      </c>
      <c r="E82" s="36">
        <v>2</v>
      </c>
      <c r="G82" s="24" t="s">
        <v>347</v>
      </c>
      <c r="H82" s="37" t="str">
        <f>LOOKUP(H83,{0,201,401,601,901,1201,1501;"黑色","绿色","蓝色","紫色","红色","橙色","金色"})</f>
        <v>金色</v>
      </c>
      <c r="I82" s="33" t="s">
        <v>348</v>
      </c>
      <c r="J82" s="36">
        <v>10</v>
      </c>
      <c r="L82" s="24" t="s">
        <v>347</v>
      </c>
      <c r="M82" s="37" t="str">
        <f>LOOKUP(M83,{0,201,401,601,901,1201,1501;"黑色","绿色","蓝色","紫色","红色","橙色","金色"})</f>
        <v>金色</v>
      </c>
      <c r="N82" s="33" t="s">
        <v>348</v>
      </c>
      <c r="O82" s="36">
        <v>100</v>
      </c>
      <c r="Q82" s="6" t="s">
        <v>347</v>
      </c>
      <c r="R82" s="49" t="str">
        <f>LOOKUP(R83,{0,201,401,601,901,1201,1501;"黑色","绿色","蓝色","紫色","红色","橙色","金色"})</f>
        <v>红色</v>
      </c>
      <c r="S82" s="8" t="s">
        <v>348</v>
      </c>
      <c r="T82" s="10">
        <v>5</v>
      </c>
    </row>
    <row r="83" spans="2:20" ht="12" customHeight="1">
      <c r="B83" s="24" t="s">
        <v>349</v>
      </c>
      <c r="C83" s="21">
        <f>C91+E81</f>
        <v>1200</v>
      </c>
      <c r="D83" s="33" t="s">
        <v>350</v>
      </c>
      <c r="E83" s="36">
        <v>1</v>
      </c>
      <c r="G83" s="24" t="s">
        <v>349</v>
      </c>
      <c r="H83" s="21">
        <f>H91+J81</f>
        <v>2100</v>
      </c>
      <c r="I83" s="33" t="s">
        <v>350</v>
      </c>
      <c r="J83" s="36">
        <v>10</v>
      </c>
      <c r="L83" s="24" t="s">
        <v>349</v>
      </c>
      <c r="M83" s="21">
        <f>M91+O81</f>
        <v>1800</v>
      </c>
      <c r="N83" s="33" t="s">
        <v>350</v>
      </c>
      <c r="O83" s="36">
        <v>15</v>
      </c>
      <c r="Q83" s="6" t="s">
        <v>349</v>
      </c>
      <c r="R83" s="7">
        <f>R91+T81</f>
        <v>1050</v>
      </c>
      <c r="S83" s="8" t="s">
        <v>350</v>
      </c>
      <c r="T83" s="10">
        <v>5</v>
      </c>
    </row>
    <row r="84" spans="2:20" ht="12" customHeight="1">
      <c r="B84" s="26" t="s">
        <v>351</v>
      </c>
      <c r="C84" s="27">
        <f>C83*20</f>
        <v>24000</v>
      </c>
      <c r="D84" s="39" t="s">
        <v>352</v>
      </c>
      <c r="E84" s="40">
        <f>C83</f>
        <v>1200</v>
      </c>
      <c r="G84" s="26" t="s">
        <v>351</v>
      </c>
      <c r="H84" s="27">
        <f>H83*20</f>
        <v>42000</v>
      </c>
      <c r="I84" s="39" t="s">
        <v>352</v>
      </c>
      <c r="J84" s="40">
        <f>H83</f>
        <v>2100</v>
      </c>
      <c r="L84" s="26" t="s">
        <v>351</v>
      </c>
      <c r="M84" s="27">
        <f>M83*20</f>
        <v>36000</v>
      </c>
      <c r="N84" s="39" t="s">
        <v>352</v>
      </c>
      <c r="O84" s="40">
        <f>M83</f>
        <v>1800</v>
      </c>
      <c r="Q84" s="11" t="s">
        <v>351</v>
      </c>
      <c r="R84" s="12">
        <f>R83*20</f>
        <v>21000</v>
      </c>
      <c r="S84" s="13" t="s">
        <v>352</v>
      </c>
      <c r="T84" s="14">
        <f>R83</f>
        <v>1050</v>
      </c>
    </row>
    <row r="85" spans="2:20" ht="12" customHeight="1">
      <c r="B85" s="126" t="s">
        <v>823</v>
      </c>
      <c r="C85" s="127"/>
      <c r="D85" s="130" t="s">
        <v>824</v>
      </c>
      <c r="E85" s="131"/>
      <c r="G85" s="126" t="s">
        <v>825</v>
      </c>
      <c r="H85" s="127"/>
      <c r="I85" s="130" t="s">
        <v>826</v>
      </c>
      <c r="J85" s="131"/>
      <c r="L85" s="126" t="s">
        <v>827</v>
      </c>
      <c r="M85" s="127"/>
      <c r="N85" s="130" t="s">
        <v>828</v>
      </c>
      <c r="O85" s="131"/>
      <c r="Q85" s="126" t="s">
        <v>829</v>
      </c>
      <c r="R85" s="127"/>
      <c r="S85" s="130" t="s">
        <v>830</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26" t="s">
        <v>361</v>
      </c>
      <c r="C91" s="28">
        <v>1200</v>
      </c>
      <c r="D91" s="132"/>
      <c r="E91" s="133"/>
      <c r="G91" s="26" t="s">
        <v>361</v>
      </c>
      <c r="H91" s="28">
        <v>1800</v>
      </c>
      <c r="I91" s="132"/>
      <c r="J91" s="133"/>
      <c r="L91" s="26" t="s">
        <v>361</v>
      </c>
      <c r="M91" s="28">
        <v>1800</v>
      </c>
      <c r="N91" s="132"/>
      <c r="O91" s="133"/>
      <c r="Q91" s="11" t="s">
        <v>361</v>
      </c>
      <c r="R91" s="15">
        <v>900</v>
      </c>
      <c r="S91" s="132"/>
      <c r="T91" s="133"/>
    </row>
    <row r="92" spans="2:20" ht="12" customHeight="1">
      <c r="B92" s="134" t="s">
        <v>831</v>
      </c>
      <c r="C92" s="135"/>
      <c r="D92" s="135"/>
      <c r="E92" s="136"/>
      <c r="G92" s="134" t="s">
        <v>832</v>
      </c>
      <c r="H92" s="135"/>
      <c r="I92" s="135"/>
      <c r="J92" s="136"/>
      <c r="L92" s="134" t="s">
        <v>833</v>
      </c>
      <c r="M92" s="135"/>
      <c r="N92" s="135"/>
      <c r="O92" s="136"/>
      <c r="Q92" s="134" t="s">
        <v>416</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834</v>
      </c>
      <c r="C103" s="141"/>
      <c r="D103" s="141"/>
      <c r="E103" s="142"/>
      <c r="G103" s="140" t="s">
        <v>407</v>
      </c>
      <c r="H103" s="141"/>
      <c r="I103" s="141"/>
      <c r="J103" s="142"/>
      <c r="L103" s="140" t="s">
        <v>434</v>
      </c>
      <c r="M103" s="141"/>
      <c r="N103" s="141"/>
      <c r="O103" s="142"/>
      <c r="Q103" s="140" t="s">
        <v>435</v>
      </c>
      <c r="R103" s="141"/>
      <c r="S103" s="141"/>
      <c r="T103" s="142"/>
    </row>
  </sheetData>
  <mergeCells count="64">
    <mergeCell ref="Q25:T25"/>
    <mergeCell ref="B51:E51"/>
    <mergeCell ref="G51:J51"/>
    <mergeCell ref="L51:O51"/>
    <mergeCell ref="Q51:T51"/>
    <mergeCell ref="B40:E50"/>
    <mergeCell ref="S33:T39"/>
    <mergeCell ref="B77:E77"/>
    <mergeCell ref="G77:J77"/>
    <mergeCell ref="L77:O77"/>
    <mergeCell ref="Q77:T77"/>
    <mergeCell ref="B103:E103"/>
    <mergeCell ref="G103:J103"/>
    <mergeCell ref="L103:O103"/>
    <mergeCell ref="Q103:T103"/>
    <mergeCell ref="B92:E102"/>
    <mergeCell ref="G92:J102"/>
    <mergeCell ref="L92:O102"/>
    <mergeCell ref="B85:C90"/>
    <mergeCell ref="L85:M90"/>
    <mergeCell ref="D85:E91"/>
    <mergeCell ref="N85:O91"/>
    <mergeCell ref="G85:H90"/>
    <mergeCell ref="S59:T65"/>
    <mergeCell ref="Q66:T76"/>
    <mergeCell ref="Q40:T50"/>
    <mergeCell ref="G66:J76"/>
    <mergeCell ref="L66:O76"/>
    <mergeCell ref="S7:T13"/>
    <mergeCell ref="B14:E24"/>
    <mergeCell ref="G14:J24"/>
    <mergeCell ref="Q14:T24"/>
    <mergeCell ref="L14:O24"/>
    <mergeCell ref="G7:H12"/>
    <mergeCell ref="Q7:R12"/>
    <mergeCell ref="B7:C12"/>
    <mergeCell ref="L7:M12"/>
    <mergeCell ref="D7:E13"/>
    <mergeCell ref="N7:O13"/>
    <mergeCell ref="D59:E65"/>
    <mergeCell ref="N59:O65"/>
    <mergeCell ref="I33:J39"/>
    <mergeCell ref="L40:O50"/>
    <mergeCell ref="I7:J13"/>
    <mergeCell ref="I59:J65"/>
    <mergeCell ref="B25:E25"/>
    <mergeCell ref="G25:J25"/>
    <mergeCell ref="L25:O25"/>
    <mergeCell ref="Q92:T102"/>
    <mergeCell ref="G40:J50"/>
    <mergeCell ref="B33:C38"/>
    <mergeCell ref="L33:M38"/>
    <mergeCell ref="D33:E39"/>
    <mergeCell ref="N33:O39"/>
    <mergeCell ref="G33:H38"/>
    <mergeCell ref="Q33:R38"/>
    <mergeCell ref="Q85:R90"/>
    <mergeCell ref="I85:J91"/>
    <mergeCell ref="S85:T91"/>
    <mergeCell ref="B66:E76"/>
    <mergeCell ref="G59:H64"/>
    <mergeCell ref="Q59:R64"/>
    <mergeCell ref="B59:C64"/>
    <mergeCell ref="L59:M64"/>
  </mergeCells>
  <phoneticPr fontId="14" type="noConversion"/>
  <conditionalFormatting sqref="C4">
    <cfRule type="cellIs" dxfId="1322" priority="156" operator="equal">
      <formula>"绿色"</formula>
    </cfRule>
    <cfRule type="cellIs" dxfId="1321" priority="159" operator="equal">
      <formula>"黑色"</formula>
    </cfRule>
    <cfRule type="cellIs" dxfId="1320" priority="160" operator="equal">
      <formula>"橙色"</formula>
    </cfRule>
    <cfRule type="cellIs" dxfId="1319" priority="171" operator="equal">
      <formula>"红色"</formula>
    </cfRule>
    <cfRule type="cellIs" dxfId="1318" priority="174" operator="equal">
      <formula>"蓝色"</formula>
    </cfRule>
    <cfRule type="cellIs" dxfId="1317" priority="179" operator="equal">
      <formula>"橙色"</formula>
    </cfRule>
    <cfRule type="cellIs" dxfId="1316" priority="180" operator="equal">
      <formula>"紫色"</formula>
    </cfRule>
  </conditionalFormatting>
  <conditionalFormatting sqref="H4">
    <cfRule type="cellIs" dxfId="1315" priority="155" operator="equal">
      <formula>"绿色"</formula>
    </cfRule>
    <cfRule type="cellIs" dxfId="1314" priority="158" operator="equal">
      <formula>"黑色"</formula>
    </cfRule>
    <cfRule type="cellIs" dxfId="1313" priority="163" operator="equal">
      <formula>"橙色"</formula>
    </cfRule>
    <cfRule type="cellIs" dxfId="1312" priority="164" operator="equal">
      <formula>"红色"</formula>
    </cfRule>
    <cfRule type="cellIs" dxfId="1311" priority="172" operator="equal">
      <formula>"橙色"</formula>
    </cfRule>
    <cfRule type="cellIs" dxfId="1310" priority="173" operator="equal">
      <formula>"蓝色"</formula>
    </cfRule>
    <cfRule type="cellIs" dxfId="1309" priority="178" operator="equal">
      <formula>"紫色"</formula>
    </cfRule>
  </conditionalFormatting>
  <conditionalFormatting sqref="M4">
    <cfRule type="cellIs" dxfId="1308" priority="113" operator="equal">
      <formula>"橙色"</formula>
    </cfRule>
    <cfRule type="cellIs" dxfId="1307" priority="114" operator="equal">
      <formula>"橙色"</formula>
    </cfRule>
    <cfRule type="cellIs" dxfId="1306" priority="115" operator="equal">
      <formula>"红色"</formula>
    </cfRule>
    <cfRule type="cellIs" dxfId="1305" priority="116" operator="equal">
      <formula>"紫色"</formula>
    </cfRule>
    <cfRule type="cellIs" dxfId="1304" priority="117" operator="equal">
      <formula>"蓝色"</formula>
    </cfRule>
    <cfRule type="cellIs" dxfId="1303" priority="118" operator="equal">
      <formula>"绿色"</formula>
    </cfRule>
    <cfRule type="cellIs" dxfId="1302" priority="119" operator="equal">
      <formula>"黑色"</formula>
    </cfRule>
  </conditionalFormatting>
  <conditionalFormatting sqref="R4">
    <cfRule type="cellIs" dxfId="1301" priority="157" operator="equal">
      <formula>"紫色"</formula>
    </cfRule>
    <cfRule type="cellIs" dxfId="1300" priority="167" operator="equal">
      <formula>"橙色"</formula>
    </cfRule>
    <cfRule type="cellIs" dxfId="1299" priority="168" operator="equal">
      <formula>"橙色"</formula>
    </cfRule>
    <cfRule type="cellIs" dxfId="1298" priority="169" operator="equal">
      <formula>"绿色"</formula>
    </cfRule>
    <cfRule type="cellIs" dxfId="1297" priority="170" operator="equal">
      <formula>"蓝色"</formula>
    </cfRule>
    <cfRule type="cellIs" dxfId="1296" priority="175" operator="equal">
      <formula>"黑色"</formula>
    </cfRule>
    <cfRule type="cellIs" dxfId="1295" priority="176" operator="equal">
      <formula>"红色"</formula>
    </cfRule>
  </conditionalFormatting>
  <conditionalFormatting sqref="C30">
    <cfRule type="cellIs" dxfId="1294" priority="130" operator="equal">
      <formula>"绿色"</formula>
    </cfRule>
    <cfRule type="cellIs" dxfId="1293" priority="136" operator="equal">
      <formula>"红色"</formula>
    </cfRule>
    <cfRule type="cellIs" dxfId="1292" priority="142" operator="equal">
      <formula>"橙色"</formula>
    </cfRule>
    <cfRule type="cellIs" dxfId="1291" priority="143" operator="equal">
      <formula>"紫色"</formula>
    </cfRule>
    <cfRule type="cellIs" dxfId="1290" priority="144" operator="equal">
      <formula>"蓝色"</formula>
    </cfRule>
    <cfRule type="cellIs" dxfId="1289" priority="150" operator="equal">
      <formula>"橙色"</formula>
    </cfRule>
    <cfRule type="cellIs" dxfId="1288" priority="153" operator="equal">
      <formula>"黑色"</formula>
    </cfRule>
  </conditionalFormatting>
  <conditionalFormatting sqref="H30">
    <cfRule type="cellIs" dxfId="1287" priority="133" operator="equal">
      <formula>"橙色"</formula>
    </cfRule>
    <cfRule type="cellIs" dxfId="1286" priority="134" operator="equal">
      <formula>"绿色"</formula>
    </cfRule>
    <cfRule type="cellIs" dxfId="1285" priority="140" operator="equal">
      <formula>"橙色"</formula>
    </cfRule>
    <cfRule type="cellIs" dxfId="1284" priority="146" operator="equal">
      <formula>"蓝色"</formula>
    </cfRule>
    <cfRule type="cellIs" dxfId="1283" priority="147" operator="equal">
      <formula>"红色"</formula>
    </cfRule>
    <cfRule type="cellIs" dxfId="1282" priority="148" operator="equal">
      <formula>"黑色"</formula>
    </cfRule>
    <cfRule type="cellIs" dxfId="1281" priority="154" operator="equal">
      <formula>"紫色"</formula>
    </cfRule>
  </conditionalFormatting>
  <conditionalFormatting sqref="M30">
    <cfRule type="cellIs" dxfId="1280" priority="127" operator="equal">
      <formula>"橙色"</formula>
    </cfRule>
    <cfRule type="cellIs" dxfId="1279" priority="129" operator="equal">
      <formula>"紫色"</formula>
    </cfRule>
    <cfRule type="cellIs" dxfId="1278" priority="132" operator="equal">
      <formula>"绿色"</formula>
    </cfRule>
    <cfRule type="cellIs" dxfId="1277" priority="135" operator="equal">
      <formula>"橙色"</formula>
    </cfRule>
    <cfRule type="cellIs" dxfId="1276" priority="137" operator="equal">
      <formula>"黑色"</formula>
    </cfRule>
    <cfRule type="cellIs" dxfId="1275" priority="145" operator="equal">
      <formula>"蓝色"</formula>
    </cfRule>
    <cfRule type="cellIs" dxfId="1274" priority="149" operator="equal">
      <formula>"红色"</formula>
    </cfRule>
  </conditionalFormatting>
  <conditionalFormatting sqref="R30">
    <cfRule type="cellIs" dxfId="1273" priority="128" operator="equal">
      <formula>"黑色"</formula>
    </cfRule>
    <cfRule type="cellIs" dxfId="1272" priority="131" operator="equal">
      <formula>"橙色"</formula>
    </cfRule>
    <cfRule type="cellIs" dxfId="1271" priority="138" operator="equal">
      <formula>"紫色"</formula>
    </cfRule>
    <cfRule type="cellIs" dxfId="1270" priority="139" operator="equal">
      <formula>"绿色"</formula>
    </cfRule>
    <cfRule type="cellIs" dxfId="1269" priority="141" operator="equal">
      <formula>"橙色"</formula>
    </cfRule>
    <cfRule type="cellIs" dxfId="1268" priority="151" operator="equal">
      <formula>"蓝色"</formula>
    </cfRule>
    <cfRule type="cellIs" dxfId="1267" priority="152" operator="equal">
      <formula>"红色"</formula>
    </cfRule>
  </conditionalFormatting>
  <conditionalFormatting sqref="C56">
    <cfRule type="cellIs" dxfId="1266" priority="120" operator="equal">
      <formula>"橙色"</formula>
    </cfRule>
    <cfRule type="cellIs" dxfId="1265" priority="121" operator="equal">
      <formula>"黑色"</formula>
    </cfRule>
    <cfRule type="cellIs" dxfId="1264" priority="122" operator="equal">
      <formula>"蓝色"</formula>
    </cfRule>
    <cfRule type="cellIs" dxfId="1263" priority="123" operator="equal">
      <formula>"绿色"</formula>
    </cfRule>
    <cfRule type="cellIs" dxfId="1262" priority="124" operator="equal">
      <formula>"橙色"</formula>
    </cfRule>
    <cfRule type="cellIs" dxfId="1261" priority="125" operator="equal">
      <formula>"红色"</formula>
    </cfRule>
    <cfRule type="cellIs" dxfId="1260" priority="126" operator="equal">
      <formula>"紫色"</formula>
    </cfRule>
  </conditionalFormatting>
  <conditionalFormatting sqref="H56">
    <cfRule type="cellIs" dxfId="1259" priority="57" operator="equal">
      <formula>"橙色"</formula>
    </cfRule>
    <cfRule type="cellIs" dxfId="1258" priority="58" operator="equal">
      <formula>"橙色"</formula>
    </cfRule>
    <cfRule type="cellIs" dxfId="1257" priority="59" operator="equal">
      <formula>"红色"</formula>
    </cfRule>
    <cfRule type="cellIs" dxfId="1256" priority="60" operator="equal">
      <formula>"紫色"</formula>
    </cfRule>
    <cfRule type="cellIs" dxfId="1255" priority="61" operator="equal">
      <formula>"蓝色"</formula>
    </cfRule>
    <cfRule type="cellIs" dxfId="1254" priority="62" operator="equal">
      <formula>"绿色"</formula>
    </cfRule>
    <cfRule type="cellIs" dxfId="1253" priority="63" operator="equal">
      <formula>"黑色"</formula>
    </cfRule>
  </conditionalFormatting>
  <conditionalFormatting sqref="M56">
    <cfRule type="cellIs" dxfId="1252" priority="43" operator="equal">
      <formula>"橙色"</formula>
    </cfRule>
    <cfRule type="cellIs" dxfId="1251" priority="44" operator="equal">
      <formula>"橙色"</formula>
    </cfRule>
    <cfRule type="cellIs" dxfId="1250" priority="45" operator="equal">
      <formula>"红色"</formula>
    </cfRule>
    <cfRule type="cellIs" dxfId="1249" priority="46" operator="equal">
      <formula>"紫色"</formula>
    </cfRule>
    <cfRule type="cellIs" dxfId="1248" priority="47" operator="equal">
      <formula>"蓝色"</formula>
    </cfRule>
    <cfRule type="cellIs" dxfId="1247" priority="48" operator="equal">
      <formula>"绿色"</formula>
    </cfRule>
    <cfRule type="cellIs" dxfId="1246" priority="49" operator="equal">
      <formula>"黑色"</formula>
    </cfRule>
  </conditionalFormatting>
  <conditionalFormatting sqref="R56">
    <cfRule type="cellIs" dxfId="1245" priority="36" operator="equal">
      <formula>"橙色"</formula>
    </cfRule>
    <cfRule type="cellIs" dxfId="1244" priority="37" operator="equal">
      <formula>"橙色"</formula>
    </cfRule>
    <cfRule type="cellIs" dxfId="1243" priority="38" operator="equal">
      <formula>"红色"</formula>
    </cfRule>
    <cfRule type="cellIs" dxfId="1242" priority="39" operator="equal">
      <formula>"紫色"</formula>
    </cfRule>
    <cfRule type="cellIs" dxfId="1241" priority="40" operator="equal">
      <formula>"蓝色"</formula>
    </cfRule>
    <cfRule type="cellIs" dxfId="1240" priority="41" operator="equal">
      <formula>"绿色"</formula>
    </cfRule>
    <cfRule type="cellIs" dxfId="1239" priority="42" operator="equal">
      <formula>"黑色"</formula>
    </cfRule>
  </conditionalFormatting>
  <conditionalFormatting sqref="C82">
    <cfRule type="cellIs" dxfId="1238" priority="22" operator="equal">
      <formula>"橙色"</formula>
    </cfRule>
    <cfRule type="cellIs" dxfId="1237" priority="23" operator="equal">
      <formula>"橙色"</formula>
    </cfRule>
    <cfRule type="cellIs" dxfId="1236" priority="24" operator="equal">
      <formula>"红色"</formula>
    </cfRule>
    <cfRule type="cellIs" dxfId="1235" priority="25" operator="equal">
      <formula>"紫色"</formula>
    </cfRule>
    <cfRule type="cellIs" dxfId="1234" priority="26" operator="equal">
      <formula>"蓝色"</formula>
    </cfRule>
    <cfRule type="cellIs" dxfId="1233" priority="27" operator="equal">
      <formula>"绿色"</formula>
    </cfRule>
    <cfRule type="cellIs" dxfId="1232" priority="28" operator="equal">
      <formula>"黑色"</formula>
    </cfRule>
  </conditionalFormatting>
  <conditionalFormatting sqref="H82">
    <cfRule type="cellIs" dxfId="1231" priority="15" operator="equal">
      <formula>"橙色"</formula>
    </cfRule>
    <cfRule type="cellIs" dxfId="1230" priority="16" operator="equal">
      <formula>"橙色"</formula>
    </cfRule>
    <cfRule type="cellIs" dxfId="1229" priority="17" operator="equal">
      <formula>"红色"</formula>
    </cfRule>
    <cfRule type="cellIs" dxfId="1228" priority="18" operator="equal">
      <formula>"紫色"</formula>
    </cfRule>
    <cfRule type="cellIs" dxfId="1227" priority="19" operator="equal">
      <formula>"蓝色"</formula>
    </cfRule>
    <cfRule type="cellIs" dxfId="1226" priority="20" operator="equal">
      <formula>"绿色"</formula>
    </cfRule>
    <cfRule type="cellIs" dxfId="1225" priority="21" operator="equal">
      <formula>"黑色"</formula>
    </cfRule>
  </conditionalFormatting>
  <conditionalFormatting sqref="M82">
    <cfRule type="cellIs" dxfId="1224" priority="8" operator="equal">
      <formula>"橙色"</formula>
    </cfRule>
    <cfRule type="cellIs" dxfId="1223" priority="9" operator="equal">
      <formula>"橙色"</formula>
    </cfRule>
    <cfRule type="cellIs" dxfId="1222" priority="10" operator="equal">
      <formula>"红色"</formula>
    </cfRule>
    <cfRule type="cellIs" dxfId="1221" priority="11" operator="equal">
      <formula>"紫色"</formula>
    </cfRule>
    <cfRule type="cellIs" dxfId="1220" priority="12" operator="equal">
      <formula>"蓝色"</formula>
    </cfRule>
    <cfRule type="cellIs" dxfId="1219" priority="13" operator="equal">
      <formula>"绿色"</formula>
    </cfRule>
    <cfRule type="cellIs" dxfId="1218" priority="14" operator="equal">
      <formula>"黑色"</formula>
    </cfRule>
  </conditionalFormatting>
  <conditionalFormatting sqref="R82">
    <cfRule type="cellIs" dxfId="1217" priority="7" operator="equal">
      <formula>"黑色"</formula>
    </cfRule>
    <cfRule type="cellIs" dxfId="1216" priority="6" operator="equal">
      <formula>"绿色"</formula>
    </cfRule>
    <cfRule type="cellIs" dxfId="1215" priority="5" operator="equal">
      <formula>"蓝色"</formula>
    </cfRule>
    <cfRule type="cellIs" dxfId="1214" priority="4" operator="equal">
      <formula>"紫色"</formula>
    </cfRule>
    <cfRule type="cellIs" dxfId="1213" priority="3" operator="equal">
      <formula>"红色"</formula>
    </cfRule>
    <cfRule type="cellIs" dxfId="1212" priority="2" operator="equal">
      <formula>"橙色"</formula>
    </cfRule>
    <cfRule type="cellIs" dxfId="1211" priority="1" operator="equal">
      <formula>"橙色"</formula>
    </cfRule>
  </conditionalFormatting>
  <dataValidations count="2">
    <dataValidation type="list" allowBlank="1" showInputMessage="1" showErrorMessage="1" sqref="E2 J2 O2 T2 E28 J28 O28 T28 E54 J54 O54 T54 E80 J80 O80 T80" xr:uid="{00000000-0002-0000-0500-000000000000}">
      <formula1>"[下拉],头部,腰部,手臂,腿部,身体,背部,饰品"</formula1>
    </dataValidation>
    <dataValidation type="list" allowBlank="1" showInputMessage="1" showErrorMessage="1" sqref="E3 J3 O3 T3 E29 J29 O29 T29 E55 J55 O55 T55 E81 J81 O81 T81" xr:uid="{00000000-0002-0000-0500-000001000000}">
      <formula1>"0,150,300,450,600,750,900"</formula1>
    </dataValidation>
  </dataValidations>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181"/>
  <sheetViews>
    <sheetView topLeftCell="A144" workbookViewId="0">
      <selection activeCell="Q163" sqref="Q163:R168"/>
    </sheetView>
  </sheetViews>
  <sheetFormatPr defaultColWidth="8.875" defaultRowHeight="12" customHeight="1"/>
  <cols>
    <col min="1" max="16384" width="8.875" style="1"/>
  </cols>
  <sheetData>
    <row r="2" spans="2:20" ht="12" customHeight="1">
      <c r="B2" s="2" t="s">
        <v>343</v>
      </c>
      <c r="C2" s="16" t="s">
        <v>26</v>
      </c>
      <c r="D2" s="4" t="s">
        <v>344</v>
      </c>
      <c r="E2" s="5" t="s">
        <v>4</v>
      </c>
      <c r="G2" s="2" t="s">
        <v>343</v>
      </c>
      <c r="H2" s="16" t="s">
        <v>56</v>
      </c>
      <c r="I2" s="4" t="s">
        <v>344</v>
      </c>
      <c r="J2" s="5" t="s">
        <v>6</v>
      </c>
      <c r="L2" s="2" t="s">
        <v>343</v>
      </c>
      <c r="M2" s="16" t="s">
        <v>85</v>
      </c>
      <c r="N2" s="4" t="s">
        <v>344</v>
      </c>
      <c r="O2" s="5" t="s">
        <v>6</v>
      </c>
      <c r="Q2" s="2" t="s">
        <v>343</v>
      </c>
      <c r="R2" s="16" t="s">
        <v>66</v>
      </c>
      <c r="S2" s="4" t="s">
        <v>344</v>
      </c>
      <c r="T2" s="5" t="s">
        <v>6</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2</v>
      </c>
      <c r="G4" s="6" t="s">
        <v>347</v>
      </c>
      <c r="H4" s="7" t="str">
        <f>LOOKUP(H5,{0,201,401,601,901,1201,1501;"黑色","绿色","蓝色","紫色","红色","橙色","金色"})</f>
        <v>绿色</v>
      </c>
      <c r="I4" s="8" t="s">
        <v>348</v>
      </c>
      <c r="J4" s="10">
        <v>4</v>
      </c>
      <c r="L4" s="6" t="s">
        <v>347</v>
      </c>
      <c r="M4" s="7" t="str">
        <f>LOOKUP(M5,{0,201,401,601,901,1201,1501;"黑色","绿色","蓝色","紫色","红色","橙色","金色"})</f>
        <v>绿色</v>
      </c>
      <c r="N4" s="8" t="s">
        <v>348</v>
      </c>
      <c r="O4" s="10">
        <v>4</v>
      </c>
      <c r="Q4" s="6" t="s">
        <v>347</v>
      </c>
      <c r="R4" s="7" t="str">
        <f>LOOKUP(R5,{0,201,401,601,901,1201,1501;"黑色","绿色","蓝色","紫色","红色","橙色","金色"})</f>
        <v>绿色</v>
      </c>
      <c r="S4" s="8" t="s">
        <v>348</v>
      </c>
      <c r="T4" s="10">
        <v>2</v>
      </c>
    </row>
    <row r="5" spans="2:20" ht="12" customHeight="1">
      <c r="B5" s="6" t="s">
        <v>349</v>
      </c>
      <c r="C5" s="7">
        <f>C13+E3</f>
        <v>100</v>
      </c>
      <c r="D5" s="8" t="s">
        <v>350</v>
      </c>
      <c r="E5" s="10">
        <v>3</v>
      </c>
      <c r="G5" s="6" t="s">
        <v>349</v>
      </c>
      <c r="H5" s="7">
        <f>H13+J3</f>
        <v>300</v>
      </c>
      <c r="I5" s="8" t="s">
        <v>350</v>
      </c>
      <c r="J5" s="10">
        <v>6</v>
      </c>
      <c r="L5" s="6" t="s">
        <v>349</v>
      </c>
      <c r="M5" s="7">
        <f>M13+O3</f>
        <v>350</v>
      </c>
      <c r="N5" s="8" t="s">
        <v>350</v>
      </c>
      <c r="O5" s="10">
        <v>3</v>
      </c>
      <c r="Q5" s="6" t="s">
        <v>349</v>
      </c>
      <c r="R5" s="7">
        <f>R13+T3</f>
        <v>300</v>
      </c>
      <c r="S5" s="8" t="s">
        <v>350</v>
      </c>
      <c r="T5" s="10">
        <v>3</v>
      </c>
    </row>
    <row r="6" spans="2:20" ht="12" customHeight="1">
      <c r="B6" s="11" t="s">
        <v>351</v>
      </c>
      <c r="C6" s="12">
        <f>C5*20</f>
        <v>2000</v>
      </c>
      <c r="D6" s="13" t="s">
        <v>352</v>
      </c>
      <c r="E6" s="14">
        <f>C5</f>
        <v>100</v>
      </c>
      <c r="G6" s="11" t="s">
        <v>351</v>
      </c>
      <c r="H6" s="12">
        <f>H5*20</f>
        <v>6000</v>
      </c>
      <c r="I6" s="13" t="s">
        <v>352</v>
      </c>
      <c r="J6" s="14">
        <f>H5</f>
        <v>300</v>
      </c>
      <c r="L6" s="11" t="s">
        <v>351</v>
      </c>
      <c r="M6" s="12">
        <f>M5*20</f>
        <v>7000</v>
      </c>
      <c r="N6" s="13" t="s">
        <v>352</v>
      </c>
      <c r="O6" s="14">
        <f>M5</f>
        <v>350</v>
      </c>
      <c r="Q6" s="11" t="s">
        <v>351</v>
      </c>
      <c r="R6" s="12">
        <f>R5*20</f>
        <v>6000</v>
      </c>
      <c r="S6" s="13" t="s">
        <v>352</v>
      </c>
      <c r="T6" s="14">
        <f>R5</f>
        <v>300</v>
      </c>
    </row>
    <row r="7" spans="2:20" ht="12" customHeight="1">
      <c r="B7" s="126" t="s">
        <v>835</v>
      </c>
      <c r="C7" s="127"/>
      <c r="D7" s="130" t="s">
        <v>836</v>
      </c>
      <c r="E7" s="131"/>
      <c r="G7" s="126" t="s">
        <v>837</v>
      </c>
      <c r="H7" s="127"/>
      <c r="I7" s="130" t="s">
        <v>838</v>
      </c>
      <c r="J7" s="131"/>
      <c r="L7" s="126" t="s">
        <v>839</v>
      </c>
      <c r="M7" s="127"/>
      <c r="N7" s="130" t="s">
        <v>840</v>
      </c>
      <c r="O7" s="131"/>
      <c r="Q7" s="126" t="s">
        <v>841</v>
      </c>
      <c r="R7" s="127"/>
      <c r="S7" s="130" t="s">
        <v>842</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300</v>
      </c>
      <c r="I13" s="132"/>
      <c r="J13" s="133"/>
      <c r="L13" s="11" t="s">
        <v>361</v>
      </c>
      <c r="M13" s="15">
        <v>200</v>
      </c>
      <c r="N13" s="132"/>
      <c r="O13" s="133"/>
      <c r="Q13" s="11" t="s">
        <v>361</v>
      </c>
      <c r="R13" s="15">
        <v>300</v>
      </c>
      <c r="S13" s="132"/>
      <c r="T13" s="133"/>
    </row>
    <row r="14" spans="2:20" ht="12" customHeight="1">
      <c r="B14" s="134"/>
      <c r="C14" s="135"/>
      <c r="D14" s="135"/>
      <c r="E14" s="136"/>
      <c r="G14" s="134" t="s">
        <v>843</v>
      </c>
      <c r="H14" s="135"/>
      <c r="I14" s="135"/>
      <c r="J14" s="136"/>
      <c r="L14" s="134"/>
      <c r="M14" s="135"/>
      <c r="N14" s="135"/>
      <c r="O14" s="136"/>
      <c r="Q14" s="134"/>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456</v>
      </c>
      <c r="C25" s="141"/>
      <c r="D25" s="141"/>
      <c r="E25" s="142"/>
      <c r="G25" s="140" t="s">
        <v>390</v>
      </c>
      <c r="H25" s="141"/>
      <c r="I25" s="141"/>
      <c r="J25" s="142"/>
      <c r="L25" s="140" t="s">
        <v>689</v>
      </c>
      <c r="M25" s="141"/>
      <c r="N25" s="141"/>
      <c r="O25" s="142"/>
      <c r="Q25" s="140" t="s">
        <v>844</v>
      </c>
      <c r="R25" s="141"/>
      <c r="S25" s="141"/>
      <c r="T25" s="142"/>
    </row>
    <row r="28" spans="2:20" ht="12" customHeight="1">
      <c r="B28" s="2" t="s">
        <v>343</v>
      </c>
      <c r="C28" s="16" t="s">
        <v>36</v>
      </c>
      <c r="D28" s="4" t="s">
        <v>344</v>
      </c>
      <c r="E28" s="5" t="s">
        <v>6</v>
      </c>
      <c r="G28" s="2" t="s">
        <v>343</v>
      </c>
      <c r="H28" s="16" t="s">
        <v>167</v>
      </c>
      <c r="I28" s="4" t="s">
        <v>344</v>
      </c>
      <c r="J28" s="5" t="s">
        <v>6</v>
      </c>
      <c r="L28" s="2" t="s">
        <v>343</v>
      </c>
      <c r="M28" s="16" t="s">
        <v>94</v>
      </c>
      <c r="N28" s="4" t="s">
        <v>344</v>
      </c>
      <c r="O28" s="5" t="s">
        <v>6</v>
      </c>
      <c r="Q28" s="2" t="s">
        <v>343</v>
      </c>
      <c r="R28" s="16" t="s">
        <v>130</v>
      </c>
      <c r="S28" s="4" t="s">
        <v>344</v>
      </c>
      <c r="T28" s="5" t="s">
        <v>6</v>
      </c>
    </row>
    <row r="29" spans="2:20" ht="12" customHeight="1">
      <c r="B29" s="6" t="s">
        <v>345</v>
      </c>
      <c r="C29" s="7" t="str">
        <f>LOOKUP(E29,{0,150,300,450,600,750,900;"0","1","2","3","4","5","6"})</f>
        <v>1</v>
      </c>
      <c r="D29" s="8" t="s">
        <v>346</v>
      </c>
      <c r="E29" s="9">
        <v>150</v>
      </c>
      <c r="G29" s="6" t="s">
        <v>345</v>
      </c>
      <c r="H29" s="7" t="str">
        <f>LOOKUP(J29,{0,150,300,450,600,750,900;"0","1","2","3","4","5","6"})</f>
        <v>2</v>
      </c>
      <c r="I29" s="8" t="s">
        <v>346</v>
      </c>
      <c r="J29" s="9">
        <v>300</v>
      </c>
      <c r="L29" s="6" t="s">
        <v>345</v>
      </c>
      <c r="M29" s="7" t="str">
        <f>LOOKUP(O29,{0,150,300,450,600,750,900;"0","1","2","3","4","5","6"})</f>
        <v>3</v>
      </c>
      <c r="N29" s="8" t="s">
        <v>346</v>
      </c>
      <c r="O29" s="9">
        <v>450</v>
      </c>
      <c r="Q29" s="6" t="s">
        <v>345</v>
      </c>
      <c r="R29" s="7" t="str">
        <f>LOOKUP(T29,{0,150,300,450,600,750,900;"0","1","2","3","4","5","6"})</f>
        <v>5</v>
      </c>
      <c r="S29" s="8" t="s">
        <v>346</v>
      </c>
      <c r="T29" s="9">
        <v>750</v>
      </c>
    </row>
    <row r="30" spans="2:20" ht="12" customHeight="1">
      <c r="B30" s="6" t="s">
        <v>347</v>
      </c>
      <c r="C30" s="7" t="str">
        <f>LOOKUP(C31,{0,201,401,601,901,1201,1501;"黑色","绿色","蓝色","紫色","红色","橙色","金色"})</f>
        <v>绿色</v>
      </c>
      <c r="D30" s="8" t="s">
        <v>348</v>
      </c>
      <c r="E30" s="10">
        <v>1</v>
      </c>
      <c r="G30" s="6" t="s">
        <v>347</v>
      </c>
      <c r="H30" s="7" t="str">
        <f>LOOKUP(H31,{0,201,401,601,901,1201,1501;"黑色","绿色","蓝色","紫色","红色","橙色","金色"})</f>
        <v>紫色</v>
      </c>
      <c r="I30" s="8" t="s">
        <v>348</v>
      </c>
      <c r="J30" s="10">
        <v>5</v>
      </c>
      <c r="L30" s="6" t="s">
        <v>347</v>
      </c>
      <c r="M30" s="7" t="str">
        <f>LOOKUP(M31,{0,201,401,601,901,1201,1501;"黑色","绿色","蓝色","紫色","红色","橙色","金色"})</f>
        <v>蓝色</v>
      </c>
      <c r="N30" s="8" t="s">
        <v>348</v>
      </c>
      <c r="O30" s="10">
        <v>1</v>
      </c>
      <c r="Q30" s="6" t="s">
        <v>347</v>
      </c>
      <c r="R30" s="7" t="str">
        <f>LOOKUP(R31,{0,201,401,601,901,1201,1501;"黑色","绿色","蓝色","紫色","红色","橙色","金色"})</f>
        <v>紫色</v>
      </c>
      <c r="S30" s="8" t="s">
        <v>348</v>
      </c>
      <c r="T30" s="10">
        <v>60</v>
      </c>
    </row>
    <row r="31" spans="2:20" ht="12" customHeight="1">
      <c r="B31" s="6" t="s">
        <v>349</v>
      </c>
      <c r="C31" s="7">
        <f>C39+E29</f>
        <v>250</v>
      </c>
      <c r="D31" s="8" t="s">
        <v>350</v>
      </c>
      <c r="E31" s="10">
        <v>3</v>
      </c>
      <c r="G31" s="6" t="s">
        <v>349</v>
      </c>
      <c r="H31" s="7">
        <f>H39+J29</f>
        <v>900</v>
      </c>
      <c r="I31" s="8" t="s">
        <v>350</v>
      </c>
      <c r="J31" s="10">
        <v>4</v>
      </c>
      <c r="L31" s="6" t="s">
        <v>349</v>
      </c>
      <c r="M31" s="7">
        <f>M39+O29</f>
        <v>450</v>
      </c>
      <c r="N31" s="8" t="s">
        <v>350</v>
      </c>
      <c r="O31" s="10">
        <v>2</v>
      </c>
      <c r="Q31" s="6" t="s">
        <v>349</v>
      </c>
      <c r="R31" s="7">
        <f>R39+T29</f>
        <v>750</v>
      </c>
      <c r="S31" s="8" t="s">
        <v>350</v>
      </c>
      <c r="T31" s="10">
        <v>12</v>
      </c>
    </row>
    <row r="32" spans="2:20" ht="12" customHeight="1">
      <c r="B32" s="11" t="s">
        <v>351</v>
      </c>
      <c r="C32" s="12">
        <f>C31*20</f>
        <v>5000</v>
      </c>
      <c r="D32" s="13" t="s">
        <v>352</v>
      </c>
      <c r="E32" s="14">
        <f>C31</f>
        <v>250</v>
      </c>
      <c r="G32" s="11" t="s">
        <v>351</v>
      </c>
      <c r="H32" s="12">
        <f>H31*20</f>
        <v>18000</v>
      </c>
      <c r="I32" s="13" t="s">
        <v>352</v>
      </c>
      <c r="J32" s="14">
        <f>H31</f>
        <v>900</v>
      </c>
      <c r="L32" s="11" t="s">
        <v>351</v>
      </c>
      <c r="M32" s="12">
        <f>M31*20</f>
        <v>9000</v>
      </c>
      <c r="N32" s="13" t="s">
        <v>352</v>
      </c>
      <c r="O32" s="14">
        <f>M31</f>
        <v>450</v>
      </c>
      <c r="Q32" s="11" t="s">
        <v>351</v>
      </c>
      <c r="R32" s="12">
        <f>R31*20</f>
        <v>15000</v>
      </c>
      <c r="S32" s="13" t="s">
        <v>352</v>
      </c>
      <c r="T32" s="14">
        <f>R31</f>
        <v>750</v>
      </c>
    </row>
    <row r="33" spans="2:20" ht="12" customHeight="1">
      <c r="B33" s="126" t="s">
        <v>845</v>
      </c>
      <c r="C33" s="127"/>
      <c r="D33" s="130" t="s">
        <v>846</v>
      </c>
      <c r="E33" s="131"/>
      <c r="G33" s="126" t="s">
        <v>847</v>
      </c>
      <c r="H33" s="127"/>
      <c r="I33" s="130" t="s">
        <v>848</v>
      </c>
      <c r="J33" s="131"/>
      <c r="L33" s="126" t="s">
        <v>357</v>
      </c>
      <c r="M33" s="127"/>
      <c r="N33" s="130" t="s">
        <v>381</v>
      </c>
      <c r="O33" s="131"/>
      <c r="Q33" s="126" t="s">
        <v>357</v>
      </c>
      <c r="R33" s="127"/>
      <c r="S33" s="130" t="s">
        <v>849</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100</v>
      </c>
      <c r="D39" s="132"/>
      <c r="E39" s="133"/>
      <c r="G39" s="11" t="s">
        <v>361</v>
      </c>
      <c r="H39" s="15">
        <v>600</v>
      </c>
      <c r="I39" s="132"/>
      <c r="J39" s="133"/>
      <c r="L39" s="11" t="s">
        <v>361</v>
      </c>
      <c r="M39" s="15">
        <v>0</v>
      </c>
      <c r="N39" s="132"/>
      <c r="O39" s="133"/>
      <c r="Q39" s="11" t="s">
        <v>361</v>
      </c>
      <c r="R39" s="15">
        <v>0</v>
      </c>
      <c r="S39" s="132"/>
      <c r="T39" s="133"/>
    </row>
    <row r="40" spans="2:20" ht="12" customHeight="1">
      <c r="B40" s="134" t="s">
        <v>850</v>
      </c>
      <c r="C40" s="135"/>
      <c r="D40" s="135"/>
      <c r="E40" s="136"/>
      <c r="G40" s="134" t="s">
        <v>851</v>
      </c>
      <c r="H40" s="135"/>
      <c r="I40" s="135"/>
      <c r="J40" s="136"/>
      <c r="L40" s="134" t="s">
        <v>852</v>
      </c>
      <c r="M40" s="135"/>
      <c r="N40" s="135"/>
      <c r="O40" s="136"/>
      <c r="Q40" s="134"/>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378</v>
      </c>
      <c r="C51" s="141"/>
      <c r="D51" s="141"/>
      <c r="E51" s="142"/>
      <c r="G51" s="140" t="s">
        <v>405</v>
      </c>
      <c r="H51" s="141"/>
      <c r="I51" s="141"/>
      <c r="J51" s="142"/>
      <c r="L51" s="140" t="s">
        <v>391</v>
      </c>
      <c r="M51" s="141"/>
      <c r="N51" s="141"/>
      <c r="O51" s="142"/>
      <c r="Q51" s="140" t="s">
        <v>853</v>
      </c>
      <c r="R51" s="141"/>
      <c r="S51" s="141"/>
      <c r="T51" s="142"/>
    </row>
    <row r="54" spans="2:20" ht="12" customHeight="1">
      <c r="B54" s="2" t="s">
        <v>343</v>
      </c>
      <c r="C54" s="16" t="s">
        <v>187</v>
      </c>
      <c r="D54" s="4" t="s">
        <v>344</v>
      </c>
      <c r="E54" s="5" t="s">
        <v>6</v>
      </c>
      <c r="G54" s="2" t="s">
        <v>343</v>
      </c>
      <c r="H54" s="16" t="s">
        <v>146</v>
      </c>
      <c r="I54" s="4" t="s">
        <v>344</v>
      </c>
      <c r="J54" s="5" t="s">
        <v>6</v>
      </c>
      <c r="L54" s="2" t="s">
        <v>343</v>
      </c>
      <c r="M54" s="16" t="s">
        <v>174</v>
      </c>
      <c r="N54" s="4" t="s">
        <v>344</v>
      </c>
      <c r="O54" s="5" t="s">
        <v>6</v>
      </c>
      <c r="Q54" s="2" t="s">
        <v>343</v>
      </c>
      <c r="R54" s="16" t="s">
        <v>138</v>
      </c>
      <c r="S54" s="4" t="s">
        <v>344</v>
      </c>
      <c r="T54" s="5" t="s">
        <v>6</v>
      </c>
    </row>
    <row r="55" spans="2:20" ht="12" customHeight="1">
      <c r="B55" s="6" t="s">
        <v>345</v>
      </c>
      <c r="C55" s="7" t="str">
        <f>LOOKUP(E55,{0,150,300,450,600,750,900;"0","1","2","3","4","5","6"})</f>
        <v>1</v>
      </c>
      <c r="D55" s="8" t="s">
        <v>346</v>
      </c>
      <c r="E55" s="9">
        <v>150</v>
      </c>
      <c r="G55" s="6" t="s">
        <v>345</v>
      </c>
      <c r="H55" s="7" t="str">
        <f>LOOKUP(J55,{0,150,300,450,600,750,900;"0","1","2","3","4","5","6"})</f>
        <v>4</v>
      </c>
      <c r="I55" s="8" t="s">
        <v>346</v>
      </c>
      <c r="J55" s="9">
        <v>600</v>
      </c>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红色</v>
      </c>
      <c r="D56" s="8" t="s">
        <v>348</v>
      </c>
      <c r="E56" s="10">
        <v>50</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50</v>
      </c>
      <c r="Q56" s="6" t="s">
        <v>347</v>
      </c>
      <c r="R56" s="7" t="str">
        <f>LOOKUP(R57,{0,201,401,601,901,1201,1501;"黑色","绿色","蓝色","紫色","红色","橙色","金色"})</f>
        <v>紫色</v>
      </c>
      <c r="S56" s="8" t="s">
        <v>348</v>
      </c>
      <c r="T56" s="10">
        <v>8</v>
      </c>
    </row>
    <row r="57" spans="2:20" ht="12" customHeight="1">
      <c r="B57" s="6" t="s">
        <v>349</v>
      </c>
      <c r="C57" s="7">
        <f>C65+E55</f>
        <v>1000</v>
      </c>
      <c r="D57" s="8" t="s">
        <v>350</v>
      </c>
      <c r="E57" s="10">
        <v>5</v>
      </c>
      <c r="G57" s="6" t="s">
        <v>349</v>
      </c>
      <c r="H57" s="7">
        <f>H65+J55</f>
        <v>800</v>
      </c>
      <c r="I57" s="8" t="s">
        <v>350</v>
      </c>
      <c r="J57" s="10">
        <v>3</v>
      </c>
      <c r="L57" s="6" t="s">
        <v>349</v>
      </c>
      <c r="M57" s="7">
        <f>M65+O55</f>
        <v>900</v>
      </c>
      <c r="N57" s="8" t="s">
        <v>350</v>
      </c>
      <c r="O57" s="10">
        <v>6</v>
      </c>
      <c r="Q57" s="6" t="s">
        <v>349</v>
      </c>
      <c r="R57" s="7">
        <f>R65+T55</f>
        <v>750</v>
      </c>
      <c r="S57" s="8" t="s">
        <v>350</v>
      </c>
      <c r="T57" s="10">
        <v>5</v>
      </c>
    </row>
    <row r="58" spans="2:20" ht="12" customHeight="1">
      <c r="B58" s="11" t="s">
        <v>351</v>
      </c>
      <c r="C58" s="12">
        <f>C57*20</f>
        <v>20000</v>
      </c>
      <c r="D58" s="13" t="s">
        <v>352</v>
      </c>
      <c r="E58" s="14">
        <f>C57</f>
        <v>1000</v>
      </c>
      <c r="G58" s="11" t="s">
        <v>351</v>
      </c>
      <c r="H58" s="12">
        <f>H57*20</f>
        <v>16000</v>
      </c>
      <c r="I58" s="13" t="s">
        <v>352</v>
      </c>
      <c r="J58" s="14">
        <f>H57</f>
        <v>800</v>
      </c>
      <c r="L58" s="11" t="s">
        <v>351</v>
      </c>
      <c r="M58" s="12">
        <f>M57*20</f>
        <v>18000</v>
      </c>
      <c r="N58" s="13" t="s">
        <v>352</v>
      </c>
      <c r="O58" s="14">
        <f>M57</f>
        <v>900</v>
      </c>
      <c r="Q58" s="11" t="s">
        <v>351</v>
      </c>
      <c r="R58" s="12">
        <f>R57*20</f>
        <v>15000</v>
      </c>
      <c r="S58" s="13" t="s">
        <v>352</v>
      </c>
      <c r="T58" s="14">
        <f>R57</f>
        <v>750</v>
      </c>
    </row>
    <row r="59" spans="2:20" ht="12" customHeight="1">
      <c r="B59" s="126" t="s">
        <v>854</v>
      </c>
      <c r="C59" s="127"/>
      <c r="D59" s="130" t="s">
        <v>855</v>
      </c>
      <c r="E59" s="131"/>
      <c r="G59" s="126" t="s">
        <v>856</v>
      </c>
      <c r="H59" s="127"/>
      <c r="I59" s="130" t="s">
        <v>857</v>
      </c>
      <c r="J59" s="131"/>
      <c r="L59" s="126" t="s">
        <v>858</v>
      </c>
      <c r="M59" s="127"/>
      <c r="N59" s="130" t="s">
        <v>859</v>
      </c>
      <c r="O59" s="131"/>
      <c r="Q59" s="126" t="s">
        <v>860</v>
      </c>
      <c r="R59" s="127"/>
      <c r="S59" s="130" t="s">
        <v>861</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850</v>
      </c>
      <c r="D65" s="132"/>
      <c r="E65" s="133"/>
      <c r="G65" s="11" t="s">
        <v>361</v>
      </c>
      <c r="H65" s="15">
        <v>200</v>
      </c>
      <c r="I65" s="132"/>
      <c r="J65" s="133"/>
      <c r="L65" s="11" t="s">
        <v>361</v>
      </c>
      <c r="M65" s="15">
        <v>600</v>
      </c>
      <c r="N65" s="132"/>
      <c r="O65" s="133"/>
      <c r="Q65" s="11" t="s">
        <v>361</v>
      </c>
      <c r="R65" s="15">
        <v>600</v>
      </c>
      <c r="S65" s="132"/>
      <c r="T65" s="133"/>
    </row>
    <row r="66" spans="2:20" ht="12" customHeight="1">
      <c r="B66" s="134" t="s">
        <v>862</v>
      </c>
      <c r="C66" s="135"/>
      <c r="D66" s="135"/>
      <c r="E66" s="136"/>
      <c r="G66" s="134" t="s">
        <v>863</v>
      </c>
      <c r="H66" s="135"/>
      <c r="I66" s="135"/>
      <c r="J66" s="136"/>
      <c r="L66" s="134" t="s">
        <v>864</v>
      </c>
      <c r="M66" s="135"/>
      <c r="N66" s="135"/>
      <c r="O66" s="136"/>
      <c r="Q66" s="134"/>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365</v>
      </c>
      <c r="C77" s="141"/>
      <c r="D77" s="141"/>
      <c r="E77" s="142"/>
      <c r="G77" s="140" t="s">
        <v>701</v>
      </c>
      <c r="H77" s="141"/>
      <c r="I77" s="141"/>
      <c r="J77" s="142"/>
      <c r="L77" s="140" t="s">
        <v>406</v>
      </c>
      <c r="M77" s="141"/>
      <c r="N77" s="141"/>
      <c r="O77" s="142"/>
      <c r="Q77" s="140" t="s">
        <v>377</v>
      </c>
      <c r="R77" s="141"/>
      <c r="S77" s="141"/>
      <c r="T77" s="142"/>
    </row>
    <row r="80" spans="2:20" ht="12" customHeight="1">
      <c r="B80" s="2" t="s">
        <v>343</v>
      </c>
      <c r="C80" s="16" t="s">
        <v>181</v>
      </c>
      <c r="D80" s="4" t="s">
        <v>344</v>
      </c>
      <c r="E80" s="5" t="s">
        <v>6</v>
      </c>
      <c r="G80" s="2" t="s">
        <v>343</v>
      </c>
      <c r="H80" s="16" t="s">
        <v>199</v>
      </c>
      <c r="I80" s="4" t="s">
        <v>344</v>
      </c>
      <c r="J80" s="5" t="s">
        <v>6</v>
      </c>
      <c r="L80" s="2" t="s">
        <v>343</v>
      </c>
      <c r="M80" s="16" t="s">
        <v>211</v>
      </c>
      <c r="N80" s="4" t="s">
        <v>344</v>
      </c>
      <c r="O80" s="5" t="s">
        <v>6</v>
      </c>
      <c r="Q80" s="2" t="s">
        <v>343</v>
      </c>
      <c r="R80" s="16" t="s">
        <v>227</v>
      </c>
      <c r="S80" s="4" t="s">
        <v>344</v>
      </c>
      <c r="T80" s="5" t="s">
        <v>6</v>
      </c>
    </row>
    <row r="81" spans="2:20" ht="12" customHeight="1">
      <c r="B81" s="6" t="s">
        <v>345</v>
      </c>
      <c r="C81" s="7" t="str">
        <f>LOOKUP(E81,{0,150,300,450,600,750,900;"0","1","2","3","4","5","6"})</f>
        <v>2</v>
      </c>
      <c r="D81" s="8" t="s">
        <v>346</v>
      </c>
      <c r="E81" s="9">
        <v>300</v>
      </c>
      <c r="G81" s="6" t="s">
        <v>345</v>
      </c>
      <c r="H81" s="7" t="str">
        <f>LOOKUP(J81,{0,150,300,450,600,750,900;"0","1","2","3","4","5","6"})</f>
        <v>3</v>
      </c>
      <c r="I81" s="8" t="s">
        <v>346</v>
      </c>
      <c r="J81" s="9">
        <v>450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10</v>
      </c>
      <c r="G82" s="6" t="s">
        <v>347</v>
      </c>
      <c r="H82" s="7" t="str">
        <f>LOOKUP(H83,{0,201,401,601,901,1201,1501;"黑色","绿色","蓝色","紫色","红色","橙色","金色"})</f>
        <v>橙色</v>
      </c>
      <c r="I82" s="8" t="s">
        <v>348</v>
      </c>
      <c r="J82" s="10">
        <v>10</v>
      </c>
      <c r="L82" s="6" t="s">
        <v>347</v>
      </c>
      <c r="M82" s="21" t="str">
        <f>LOOKUP(M83,{0,201,401,601,901,1201,1501;"黑色","绿色","蓝色","紫色","红色","橙色","金色"})</f>
        <v>金色</v>
      </c>
      <c r="N82" s="8" t="s">
        <v>348</v>
      </c>
      <c r="O82" s="10">
        <v>1</v>
      </c>
      <c r="Q82" s="6" t="s">
        <v>347</v>
      </c>
      <c r="R82" s="21" t="str">
        <f>LOOKUP(R83,{0,201,401,601,901,1201,1501;"黑色","绿色","蓝色","紫色","红色","橙色","金色"})</f>
        <v>金色</v>
      </c>
      <c r="S82" s="8" t="s">
        <v>348</v>
      </c>
      <c r="T82" s="10">
        <v>1</v>
      </c>
    </row>
    <row r="83" spans="2:20" ht="12" customHeight="1">
      <c r="B83" s="6" t="s">
        <v>349</v>
      </c>
      <c r="C83" s="7">
        <f>C91+E81</f>
        <v>900</v>
      </c>
      <c r="D83" s="8" t="s">
        <v>350</v>
      </c>
      <c r="E83" s="10">
        <v>3</v>
      </c>
      <c r="G83" s="6" t="s">
        <v>349</v>
      </c>
      <c r="H83" s="7">
        <f>H91+J81</f>
        <v>1350</v>
      </c>
      <c r="I83" s="8" t="s">
        <v>350</v>
      </c>
      <c r="J83" s="10">
        <v>5</v>
      </c>
      <c r="L83" s="6" t="s">
        <v>349</v>
      </c>
      <c r="M83" s="7">
        <f>M91+O81</f>
        <v>1800</v>
      </c>
      <c r="N83" s="8" t="s">
        <v>350</v>
      </c>
      <c r="O83" s="10">
        <v>1</v>
      </c>
      <c r="Q83" s="6" t="s">
        <v>349</v>
      </c>
      <c r="R83" s="7">
        <f>R91+T81</f>
        <v>3900</v>
      </c>
      <c r="S83" s="8" t="s">
        <v>350</v>
      </c>
      <c r="T83" s="10">
        <v>3</v>
      </c>
    </row>
    <row r="84" spans="2:20" ht="12" customHeight="1">
      <c r="B84" s="11" t="s">
        <v>351</v>
      </c>
      <c r="C84" s="12">
        <f>C83*20</f>
        <v>18000</v>
      </c>
      <c r="D84" s="13" t="s">
        <v>352</v>
      </c>
      <c r="E84" s="14">
        <f>C83</f>
        <v>900</v>
      </c>
      <c r="G84" s="11" t="s">
        <v>351</v>
      </c>
      <c r="H84" s="12">
        <f>H83*20</f>
        <v>27000</v>
      </c>
      <c r="I84" s="13" t="s">
        <v>352</v>
      </c>
      <c r="J84" s="14">
        <f>H83</f>
        <v>1350</v>
      </c>
      <c r="L84" s="11" t="s">
        <v>351</v>
      </c>
      <c r="M84" s="12">
        <f>M83*20</f>
        <v>36000</v>
      </c>
      <c r="N84" s="13" t="s">
        <v>352</v>
      </c>
      <c r="O84" s="14">
        <f>M83</f>
        <v>1800</v>
      </c>
      <c r="Q84" s="11" t="s">
        <v>351</v>
      </c>
      <c r="R84" s="12">
        <f>R83*20</f>
        <v>78000</v>
      </c>
      <c r="S84" s="13" t="s">
        <v>352</v>
      </c>
      <c r="T84" s="14">
        <f>R83</f>
        <v>3900</v>
      </c>
    </row>
    <row r="85" spans="2:20" ht="12" customHeight="1">
      <c r="B85" s="126" t="s">
        <v>865</v>
      </c>
      <c r="C85" s="127"/>
      <c r="D85" s="130" t="s">
        <v>866</v>
      </c>
      <c r="E85" s="131"/>
      <c r="G85" s="126" t="s">
        <v>867</v>
      </c>
      <c r="H85" s="127"/>
      <c r="I85" s="130" t="s">
        <v>868</v>
      </c>
      <c r="J85" s="131"/>
      <c r="L85" s="126" t="s">
        <v>869</v>
      </c>
      <c r="M85" s="127"/>
      <c r="N85" s="130" t="s">
        <v>870</v>
      </c>
      <c r="O85" s="131"/>
      <c r="Q85" s="126" t="s">
        <v>871</v>
      </c>
      <c r="R85" s="127"/>
      <c r="S85" s="130" t="s">
        <v>872</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600</v>
      </c>
      <c r="D91" s="132"/>
      <c r="E91" s="133"/>
      <c r="G91" s="11" t="s">
        <v>361</v>
      </c>
      <c r="H91" s="15">
        <v>900</v>
      </c>
      <c r="I91" s="132"/>
      <c r="J91" s="133"/>
      <c r="L91" s="11" t="s">
        <v>361</v>
      </c>
      <c r="M91" s="15">
        <v>1800</v>
      </c>
      <c r="N91" s="132"/>
      <c r="O91" s="133"/>
      <c r="Q91" s="11" t="s">
        <v>361</v>
      </c>
      <c r="R91" s="15">
        <v>3900</v>
      </c>
      <c r="S91" s="132"/>
      <c r="T91" s="133"/>
    </row>
    <row r="92" spans="2:20" ht="12" customHeight="1">
      <c r="B92" s="134" t="s">
        <v>873</v>
      </c>
      <c r="C92" s="135"/>
      <c r="D92" s="135"/>
      <c r="E92" s="136"/>
      <c r="G92" s="134" t="s">
        <v>874</v>
      </c>
      <c r="H92" s="135"/>
      <c r="I92" s="135"/>
      <c r="J92" s="136"/>
      <c r="L92" s="134" t="s">
        <v>875</v>
      </c>
      <c r="M92" s="135"/>
      <c r="N92" s="135"/>
      <c r="O92" s="136"/>
      <c r="Q92" s="134" t="s">
        <v>416</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489</v>
      </c>
      <c r="C103" s="141"/>
      <c r="D103" s="141"/>
      <c r="E103" s="142"/>
      <c r="G103" s="140" t="s">
        <v>365</v>
      </c>
      <c r="H103" s="141"/>
      <c r="I103" s="141"/>
      <c r="J103" s="142"/>
      <c r="L103" s="140" t="s">
        <v>506</v>
      </c>
      <c r="M103" s="141"/>
      <c r="N103" s="141"/>
      <c r="O103" s="142"/>
      <c r="Q103" s="140" t="s">
        <v>407</v>
      </c>
      <c r="R103" s="141"/>
      <c r="S103" s="141"/>
      <c r="T103" s="142"/>
    </row>
    <row r="106" spans="2:20" ht="12" customHeight="1">
      <c r="B106" s="22" t="s">
        <v>343</v>
      </c>
      <c r="C106" s="23" t="s">
        <v>46</v>
      </c>
      <c r="D106" s="29" t="s">
        <v>344</v>
      </c>
      <c r="E106" s="5" t="s">
        <v>6</v>
      </c>
      <c r="G106" s="22" t="s">
        <v>343</v>
      </c>
      <c r="H106" s="23" t="s">
        <v>103</v>
      </c>
      <c r="I106" s="29" t="s">
        <v>344</v>
      </c>
      <c r="J106" s="5" t="s">
        <v>6</v>
      </c>
      <c r="L106" s="22" t="s">
        <v>343</v>
      </c>
      <c r="M106" s="23" t="s">
        <v>160</v>
      </c>
      <c r="N106" s="29" t="s">
        <v>344</v>
      </c>
      <c r="O106" s="5" t="s">
        <v>6</v>
      </c>
      <c r="Q106" s="22" t="s">
        <v>343</v>
      </c>
      <c r="R106" s="23" t="s">
        <v>193</v>
      </c>
      <c r="S106" s="29" t="s">
        <v>344</v>
      </c>
      <c r="T106" s="5" t="s">
        <v>6</v>
      </c>
    </row>
    <row r="107" spans="2:20" ht="12" customHeight="1">
      <c r="B107" s="24" t="s">
        <v>345</v>
      </c>
      <c r="C107" s="21" t="str">
        <f>LOOKUP(E107,{0,150,300,450,600,750,900;"0","1","2","3","4","5","6"})</f>
        <v>1</v>
      </c>
      <c r="D107" s="33" t="s">
        <v>346</v>
      </c>
      <c r="E107" s="34">
        <v>150</v>
      </c>
      <c r="G107" s="24" t="s">
        <v>345</v>
      </c>
      <c r="H107" s="21" t="str">
        <f>LOOKUP(J107,{0,150,300,450,600,750,900;"0","1","2","3","4","5","6"})</f>
        <v>1</v>
      </c>
      <c r="I107" s="33" t="s">
        <v>346</v>
      </c>
      <c r="J107" s="34">
        <v>150</v>
      </c>
      <c r="L107" s="24" t="s">
        <v>345</v>
      </c>
      <c r="M107" s="21" t="str">
        <f>LOOKUP(O107,{0,150,300,450,600,750,900;"0","1","2","3","4","5","6"})</f>
        <v>1</v>
      </c>
      <c r="N107" s="33" t="s">
        <v>346</v>
      </c>
      <c r="O107" s="34">
        <v>150</v>
      </c>
      <c r="Q107" s="24" t="s">
        <v>345</v>
      </c>
      <c r="R107" s="21" t="str">
        <f>LOOKUP(T107,{0,150,300,450,600,750,900;"0","1","2","3","4","5","6"})</f>
        <v>0</v>
      </c>
      <c r="S107" s="33" t="s">
        <v>346</v>
      </c>
      <c r="T107" s="34">
        <v>0</v>
      </c>
    </row>
    <row r="108" spans="2:20" ht="12" customHeight="1">
      <c r="B108" s="24" t="s">
        <v>347</v>
      </c>
      <c r="C108" s="21" t="str">
        <f>LOOKUP(C109,{0,201,401,601,901,1201,1501;"黑色","绿色","蓝色","紫色","红色","橙色","金色"})</f>
        <v>绿色</v>
      </c>
      <c r="D108" s="33" t="s">
        <v>348</v>
      </c>
      <c r="E108" s="36">
        <v>1</v>
      </c>
      <c r="G108" s="24" t="s">
        <v>347</v>
      </c>
      <c r="H108" s="21" t="str">
        <f>LOOKUP(H109,{0,201,401,601,901,1201,1501;"黑色","绿色","蓝色","紫色","红色","橙色","金色"})</f>
        <v>蓝色</v>
      </c>
      <c r="I108" s="33" t="s">
        <v>348</v>
      </c>
      <c r="J108" s="36">
        <v>100</v>
      </c>
      <c r="L108" s="24" t="s">
        <v>347</v>
      </c>
      <c r="M108" s="21" t="str">
        <f>LOOKUP(M109,{0,201,401,601,901,1201,1501;"黑色","绿色","蓝色","紫色","红色","橙色","金色"})</f>
        <v>紫色</v>
      </c>
      <c r="N108" s="33" t="s">
        <v>348</v>
      </c>
      <c r="O108" s="36">
        <v>10</v>
      </c>
      <c r="Q108" s="24" t="s">
        <v>347</v>
      </c>
      <c r="R108" s="21" t="str">
        <f>LOOKUP(R109,{0,201,401,601,901,1201,1501;"黑色","绿色","蓝色","紫色","红色","橙色","金色"})</f>
        <v>橙色</v>
      </c>
      <c r="S108" s="33" t="s">
        <v>348</v>
      </c>
      <c r="T108" s="36">
        <v>5</v>
      </c>
    </row>
    <row r="109" spans="2:20" ht="12" customHeight="1">
      <c r="B109" s="24" t="s">
        <v>349</v>
      </c>
      <c r="C109" s="21">
        <f>C117+E107</f>
        <v>250</v>
      </c>
      <c r="D109" s="33" t="s">
        <v>350</v>
      </c>
      <c r="E109" s="36">
        <v>5</v>
      </c>
      <c r="G109" s="24" t="s">
        <v>349</v>
      </c>
      <c r="H109" s="21">
        <f>H117+J107</f>
        <v>550</v>
      </c>
      <c r="I109" s="33" t="s">
        <v>350</v>
      </c>
      <c r="J109" s="36">
        <v>6</v>
      </c>
      <c r="L109" s="24" t="s">
        <v>349</v>
      </c>
      <c r="M109" s="21">
        <f t="shared" ref="M109" si="0">M117+O107</f>
        <v>850</v>
      </c>
      <c r="N109" s="33" t="s">
        <v>350</v>
      </c>
      <c r="O109" s="36">
        <v>10</v>
      </c>
      <c r="Q109" s="24" t="s">
        <v>349</v>
      </c>
      <c r="R109" s="21">
        <f t="shared" ref="R109" si="1">R117+T107</f>
        <v>1300</v>
      </c>
      <c r="S109" s="33" t="s">
        <v>350</v>
      </c>
      <c r="T109" s="36">
        <v>10</v>
      </c>
    </row>
    <row r="110" spans="2:20" ht="12" customHeight="1">
      <c r="B110" s="26" t="s">
        <v>351</v>
      </c>
      <c r="C110" s="27">
        <f>C109*20</f>
        <v>5000</v>
      </c>
      <c r="D110" s="39" t="s">
        <v>352</v>
      </c>
      <c r="E110" s="40">
        <f>C109</f>
        <v>250</v>
      </c>
      <c r="G110" s="26" t="s">
        <v>351</v>
      </c>
      <c r="H110" s="27">
        <f>H109*20</f>
        <v>11000</v>
      </c>
      <c r="I110" s="39" t="s">
        <v>352</v>
      </c>
      <c r="J110" s="40">
        <f>H109</f>
        <v>550</v>
      </c>
      <c r="L110" s="26" t="s">
        <v>351</v>
      </c>
      <c r="M110" s="27">
        <f t="shared" ref="M110" si="2">M109*20</f>
        <v>17000</v>
      </c>
      <c r="N110" s="39" t="s">
        <v>352</v>
      </c>
      <c r="O110" s="40">
        <f t="shared" ref="O110" si="3">M109</f>
        <v>850</v>
      </c>
      <c r="Q110" s="26" t="s">
        <v>351</v>
      </c>
      <c r="R110" s="27">
        <f t="shared" ref="R110" si="4">R109*20</f>
        <v>26000</v>
      </c>
      <c r="S110" s="39" t="s">
        <v>352</v>
      </c>
      <c r="T110" s="40">
        <f t="shared" ref="T110" si="5">R109</f>
        <v>1300</v>
      </c>
    </row>
    <row r="111" spans="2:20" ht="12" customHeight="1">
      <c r="B111" s="126" t="s">
        <v>876</v>
      </c>
      <c r="C111" s="127"/>
      <c r="D111" s="130" t="s">
        <v>877</v>
      </c>
      <c r="E111" s="131"/>
      <c r="G111" s="126" t="s">
        <v>878</v>
      </c>
      <c r="H111" s="127"/>
      <c r="I111" s="130" t="s">
        <v>879</v>
      </c>
      <c r="J111" s="131"/>
      <c r="L111" s="126" t="s">
        <v>880</v>
      </c>
      <c r="M111" s="127"/>
      <c r="N111" s="130" t="s">
        <v>881</v>
      </c>
      <c r="O111" s="131"/>
      <c r="Q111" s="126" t="s">
        <v>882</v>
      </c>
      <c r="R111" s="127"/>
      <c r="S111" s="130" t="s">
        <v>883</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26" t="s">
        <v>361</v>
      </c>
      <c r="C117" s="28">
        <v>100</v>
      </c>
      <c r="D117" s="132"/>
      <c r="E117" s="133"/>
      <c r="G117" s="26" t="s">
        <v>361</v>
      </c>
      <c r="H117" s="28">
        <v>400</v>
      </c>
      <c r="I117" s="132"/>
      <c r="J117" s="133"/>
      <c r="L117" s="26" t="s">
        <v>361</v>
      </c>
      <c r="M117" s="28">
        <v>700</v>
      </c>
      <c r="N117" s="132"/>
      <c r="O117" s="133"/>
      <c r="Q117" s="26" t="s">
        <v>361</v>
      </c>
      <c r="R117" s="28">
        <v>1300</v>
      </c>
      <c r="S117" s="132"/>
      <c r="T117" s="133"/>
    </row>
    <row r="118" spans="2:20" ht="12" customHeight="1">
      <c r="B118" s="134" t="s">
        <v>746</v>
      </c>
      <c r="C118" s="135"/>
      <c r="D118" s="135"/>
      <c r="E118" s="136"/>
      <c r="G118" s="134" t="s">
        <v>746</v>
      </c>
      <c r="H118" s="135"/>
      <c r="I118" s="135"/>
      <c r="J118" s="136"/>
      <c r="L118" s="134" t="s">
        <v>746</v>
      </c>
      <c r="M118" s="135"/>
      <c r="N118" s="135"/>
      <c r="O118" s="136"/>
      <c r="Q118" s="134" t="s">
        <v>746</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433</v>
      </c>
      <c r="C129" s="141"/>
      <c r="D129" s="141"/>
      <c r="E129" s="142"/>
      <c r="G129" s="140" t="s">
        <v>433</v>
      </c>
      <c r="H129" s="141"/>
      <c r="I129" s="141"/>
      <c r="J129" s="142"/>
      <c r="L129" s="140" t="s">
        <v>433</v>
      </c>
      <c r="M129" s="141"/>
      <c r="N129" s="141"/>
      <c r="O129" s="142"/>
      <c r="Q129" s="140" t="s">
        <v>433</v>
      </c>
      <c r="R129" s="141"/>
      <c r="S129" s="141"/>
      <c r="T129" s="142"/>
    </row>
    <row r="132" spans="2:20" ht="12" customHeight="1">
      <c r="B132" s="22" t="s">
        <v>343</v>
      </c>
      <c r="C132" s="23" t="s">
        <v>205</v>
      </c>
      <c r="D132" s="29" t="s">
        <v>344</v>
      </c>
      <c r="E132" s="5" t="s">
        <v>6</v>
      </c>
      <c r="G132" s="22" t="s">
        <v>343</v>
      </c>
      <c r="H132" s="23" t="s">
        <v>222</v>
      </c>
      <c r="I132" s="29" t="s">
        <v>344</v>
      </c>
      <c r="J132" s="5" t="s">
        <v>6</v>
      </c>
      <c r="L132" s="22" t="s">
        <v>343</v>
      </c>
      <c r="M132" s="23" t="s">
        <v>112</v>
      </c>
      <c r="N132" s="29" t="s">
        <v>344</v>
      </c>
      <c r="O132" s="5" t="s">
        <v>6</v>
      </c>
      <c r="Q132" s="2" t="s">
        <v>343</v>
      </c>
      <c r="R132" s="16" t="s">
        <v>153</v>
      </c>
      <c r="S132" s="4" t="s">
        <v>344</v>
      </c>
      <c r="T132" s="5" t="s">
        <v>6</v>
      </c>
    </row>
    <row r="133" spans="2:20" ht="12" customHeight="1">
      <c r="B133" s="24" t="s">
        <v>345</v>
      </c>
      <c r="C133" s="21" t="str">
        <f>LOOKUP(E133,{0,150,300,450,600,750,900;"0","1","2","3","4","5","6"})</f>
        <v>2</v>
      </c>
      <c r="D133" s="33" t="s">
        <v>346</v>
      </c>
      <c r="E133" s="34">
        <v>300</v>
      </c>
      <c r="G133" s="24" t="s">
        <v>345</v>
      </c>
      <c r="H133" s="21" t="str">
        <f>LOOKUP(J133,{0,150,300,450,600,750,900;"0","1","2","3","4","5","6"})</f>
        <v>4</v>
      </c>
      <c r="I133" s="33" t="s">
        <v>346</v>
      </c>
      <c r="J133" s="34">
        <v>600</v>
      </c>
      <c r="L133" s="24" t="s">
        <v>345</v>
      </c>
      <c r="M133" s="21" t="str">
        <f>LOOKUP(O133,{0,150,300,450,600,750,900;"0","1","2","3","4","5","6"})</f>
        <v>0</v>
      </c>
      <c r="N133" s="33" t="s">
        <v>346</v>
      </c>
      <c r="O133" s="34">
        <v>0</v>
      </c>
      <c r="Q133" s="6" t="s">
        <v>345</v>
      </c>
      <c r="R133" s="7" t="str">
        <f>LOOKUP(T133,{0,150,300,450,600,750,900;"0","1","2","3","4","5","6"})</f>
        <v>2</v>
      </c>
      <c r="S133" s="8" t="s">
        <v>346</v>
      </c>
      <c r="T133" s="9">
        <v>300</v>
      </c>
    </row>
    <row r="134" spans="2:20" ht="12" customHeight="1">
      <c r="B134" s="24" t="s">
        <v>347</v>
      </c>
      <c r="C134" s="21" t="str">
        <f>LOOKUP(C135,{0,201,401,601,901,1201,1501;"黑色","绿色","蓝色","紫色","红色","橙色","金色"})</f>
        <v>橙色</v>
      </c>
      <c r="D134" s="33" t="s">
        <v>348</v>
      </c>
      <c r="E134" s="36">
        <v>30</v>
      </c>
      <c r="G134" s="24" t="s">
        <v>347</v>
      </c>
      <c r="H134" s="21" t="str">
        <f>LOOKUP(H135,{0,201,401,601,901,1201,1501;"黑色","绿色","蓝色","紫色","红色","橙色","金色"})</f>
        <v>金色</v>
      </c>
      <c r="I134" s="33" t="s">
        <v>348</v>
      </c>
      <c r="J134" s="36">
        <v>8</v>
      </c>
      <c r="L134" s="24" t="s">
        <v>347</v>
      </c>
      <c r="M134" s="37" t="str">
        <f>LOOKUP(M135,{0,201,401,601,901,1201,1501;"黑色","绿色","蓝色","紫色","红色","橙色","金色"})</f>
        <v>蓝色</v>
      </c>
      <c r="N134" s="33" t="s">
        <v>348</v>
      </c>
      <c r="O134" s="36">
        <v>1</v>
      </c>
      <c r="Q134" s="6" t="s">
        <v>347</v>
      </c>
      <c r="R134" s="49" t="str">
        <f>LOOKUP(R135,{0,201,401,601,901,1201,1501;"黑色","绿色","蓝色","紫色","红色","橙色","金色"})</f>
        <v>紫色</v>
      </c>
      <c r="S134" s="8" t="s">
        <v>348</v>
      </c>
      <c r="T134" s="10"/>
    </row>
    <row r="135" spans="2:20" ht="12" customHeight="1">
      <c r="B135" s="24" t="s">
        <v>349</v>
      </c>
      <c r="C135" s="21">
        <f>C143+E133</f>
        <v>1500</v>
      </c>
      <c r="D135" s="33" t="s">
        <v>350</v>
      </c>
      <c r="E135" s="36">
        <v>6</v>
      </c>
      <c r="G135" s="24" t="s">
        <v>349</v>
      </c>
      <c r="H135" s="21">
        <f>H143+J133</f>
        <v>1900</v>
      </c>
      <c r="I135" s="33" t="s">
        <v>350</v>
      </c>
      <c r="J135" s="36">
        <v>30</v>
      </c>
      <c r="L135" s="24" t="s">
        <v>349</v>
      </c>
      <c r="M135" s="21">
        <f>M143+O133</f>
        <v>600</v>
      </c>
      <c r="N135" s="33" t="s">
        <v>350</v>
      </c>
      <c r="O135" s="36">
        <v>5</v>
      </c>
      <c r="Q135" s="6" t="s">
        <v>349</v>
      </c>
      <c r="R135" s="7">
        <f>R143+T133</f>
        <v>800</v>
      </c>
      <c r="S135" s="8" t="s">
        <v>350</v>
      </c>
      <c r="T135" s="10"/>
    </row>
    <row r="136" spans="2:20" ht="12" customHeight="1">
      <c r="B136" s="26" t="s">
        <v>351</v>
      </c>
      <c r="C136" s="27">
        <f>C135*20</f>
        <v>30000</v>
      </c>
      <c r="D136" s="39" t="s">
        <v>352</v>
      </c>
      <c r="E136" s="40">
        <f>C135</f>
        <v>1500</v>
      </c>
      <c r="G136" s="26" t="s">
        <v>351</v>
      </c>
      <c r="H136" s="27">
        <f>H135*20</f>
        <v>38000</v>
      </c>
      <c r="I136" s="39" t="s">
        <v>352</v>
      </c>
      <c r="J136" s="40">
        <f>H135</f>
        <v>1900</v>
      </c>
      <c r="L136" s="26" t="s">
        <v>351</v>
      </c>
      <c r="M136" s="27">
        <f>M135*20</f>
        <v>12000</v>
      </c>
      <c r="N136" s="39" t="s">
        <v>352</v>
      </c>
      <c r="O136" s="40">
        <f>M135</f>
        <v>600</v>
      </c>
      <c r="Q136" s="11" t="s">
        <v>351</v>
      </c>
      <c r="R136" s="12">
        <f>R135*20</f>
        <v>16000</v>
      </c>
      <c r="S136" s="13" t="s">
        <v>352</v>
      </c>
      <c r="T136" s="14">
        <f>R135</f>
        <v>800</v>
      </c>
    </row>
    <row r="137" spans="2:20" ht="12" customHeight="1">
      <c r="B137" s="126" t="s">
        <v>884</v>
      </c>
      <c r="C137" s="127"/>
      <c r="D137" s="130" t="s">
        <v>885</v>
      </c>
      <c r="E137" s="131"/>
      <c r="G137" s="169" t="s">
        <v>886</v>
      </c>
      <c r="H137" s="170"/>
      <c r="I137" s="171" t="s">
        <v>887</v>
      </c>
      <c r="J137" s="172"/>
      <c r="L137" s="126" t="s">
        <v>768</v>
      </c>
      <c r="M137" s="127"/>
      <c r="N137" s="130" t="s">
        <v>769</v>
      </c>
      <c r="O137" s="131"/>
      <c r="Q137" s="126" t="s">
        <v>888</v>
      </c>
      <c r="R137" s="127"/>
      <c r="S137" s="130" t="s">
        <v>889</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26" t="s">
        <v>361</v>
      </c>
      <c r="C143" s="28">
        <v>1200</v>
      </c>
      <c r="D143" s="132"/>
      <c r="E143" s="133"/>
      <c r="G143" s="26" t="s">
        <v>361</v>
      </c>
      <c r="H143" s="28">
        <v>1300</v>
      </c>
      <c r="I143" s="132"/>
      <c r="J143" s="133"/>
      <c r="L143" s="26" t="s">
        <v>361</v>
      </c>
      <c r="M143" s="28">
        <v>600</v>
      </c>
      <c r="N143" s="132"/>
      <c r="O143" s="133"/>
      <c r="Q143" s="11" t="s">
        <v>361</v>
      </c>
      <c r="R143" s="15">
        <v>500</v>
      </c>
      <c r="S143" s="132"/>
      <c r="T143" s="133"/>
    </row>
    <row r="144" spans="2:20" ht="12" customHeight="1">
      <c r="B144" s="134" t="s">
        <v>746</v>
      </c>
      <c r="C144" s="135"/>
      <c r="D144" s="135"/>
      <c r="E144" s="136"/>
      <c r="G144" s="134" t="s">
        <v>890</v>
      </c>
      <c r="H144" s="135"/>
      <c r="I144" s="135"/>
      <c r="J144" s="136"/>
      <c r="L144" s="134" t="s">
        <v>416</v>
      </c>
      <c r="M144" s="135"/>
      <c r="N144" s="135"/>
      <c r="O144" s="136"/>
      <c r="Q144" s="134" t="s">
        <v>891</v>
      </c>
      <c r="R144" s="135"/>
      <c r="S144" s="135"/>
      <c r="T144" s="136"/>
    </row>
    <row r="145" spans="2:20" ht="12" customHeight="1">
      <c r="B145" s="137"/>
      <c r="C145" s="138"/>
      <c r="D145" s="138"/>
      <c r="E145" s="139"/>
      <c r="G145" s="137"/>
      <c r="H145" s="138"/>
      <c r="I145" s="138"/>
      <c r="J145" s="139"/>
      <c r="L145" s="137"/>
      <c r="M145" s="138"/>
      <c r="N145" s="138"/>
      <c r="O145" s="139"/>
      <c r="Q145" s="137"/>
      <c r="R145" s="143"/>
      <c r="S145" s="143"/>
      <c r="T145" s="139"/>
    </row>
    <row r="146" spans="2:20" ht="12" customHeight="1">
      <c r="B146" s="137"/>
      <c r="C146" s="138"/>
      <c r="D146" s="138"/>
      <c r="E146" s="139"/>
      <c r="G146" s="137"/>
      <c r="H146" s="138"/>
      <c r="I146" s="138"/>
      <c r="J146" s="139"/>
      <c r="L146" s="137"/>
      <c r="M146" s="138"/>
      <c r="N146" s="138"/>
      <c r="O146" s="139"/>
      <c r="Q146" s="137"/>
      <c r="R146" s="143"/>
      <c r="S146" s="143"/>
      <c r="T146" s="139"/>
    </row>
    <row r="147" spans="2:20" ht="12" customHeight="1">
      <c r="B147" s="137"/>
      <c r="C147" s="138"/>
      <c r="D147" s="138"/>
      <c r="E147" s="139"/>
      <c r="G147" s="137"/>
      <c r="H147" s="138"/>
      <c r="I147" s="138"/>
      <c r="J147" s="139"/>
      <c r="L147" s="137"/>
      <c r="M147" s="138"/>
      <c r="N147" s="138"/>
      <c r="O147" s="139"/>
      <c r="Q147" s="137"/>
      <c r="R147" s="143"/>
      <c r="S147" s="143"/>
      <c r="T147" s="139"/>
    </row>
    <row r="148" spans="2:20" ht="12" customHeight="1">
      <c r="B148" s="137"/>
      <c r="C148" s="138"/>
      <c r="D148" s="138"/>
      <c r="E148" s="139"/>
      <c r="G148" s="137"/>
      <c r="H148" s="138"/>
      <c r="I148" s="138"/>
      <c r="J148" s="139"/>
      <c r="L148" s="137"/>
      <c r="M148" s="138"/>
      <c r="N148" s="138"/>
      <c r="O148" s="139"/>
      <c r="Q148" s="137"/>
      <c r="R148" s="143"/>
      <c r="S148" s="143"/>
      <c r="T148" s="139"/>
    </row>
    <row r="149" spans="2:20" ht="12" customHeight="1">
      <c r="B149" s="137"/>
      <c r="C149" s="138"/>
      <c r="D149" s="138"/>
      <c r="E149" s="139"/>
      <c r="G149" s="137"/>
      <c r="H149" s="138"/>
      <c r="I149" s="138"/>
      <c r="J149" s="139"/>
      <c r="L149" s="137"/>
      <c r="M149" s="138"/>
      <c r="N149" s="138"/>
      <c r="O149" s="139"/>
      <c r="Q149" s="137"/>
      <c r="R149" s="143"/>
      <c r="S149" s="143"/>
      <c r="T149" s="139"/>
    </row>
    <row r="150" spans="2:20" ht="12" customHeight="1">
      <c r="B150" s="137"/>
      <c r="C150" s="138"/>
      <c r="D150" s="138"/>
      <c r="E150" s="139"/>
      <c r="G150" s="137"/>
      <c r="H150" s="138"/>
      <c r="I150" s="138"/>
      <c r="J150" s="139"/>
      <c r="L150" s="137"/>
      <c r="M150" s="138"/>
      <c r="N150" s="138"/>
      <c r="O150" s="139"/>
      <c r="Q150" s="137"/>
      <c r="R150" s="143"/>
      <c r="S150" s="143"/>
      <c r="T150" s="139"/>
    </row>
    <row r="151" spans="2:20" ht="12" customHeight="1">
      <c r="B151" s="137"/>
      <c r="C151" s="138"/>
      <c r="D151" s="138"/>
      <c r="E151" s="139"/>
      <c r="G151" s="137"/>
      <c r="H151" s="138"/>
      <c r="I151" s="138"/>
      <c r="J151" s="139"/>
      <c r="L151" s="137"/>
      <c r="M151" s="138"/>
      <c r="N151" s="138"/>
      <c r="O151" s="139"/>
      <c r="Q151" s="137"/>
      <c r="R151" s="143"/>
      <c r="S151" s="143"/>
      <c r="T151" s="139"/>
    </row>
    <row r="152" spans="2:20" ht="12" customHeight="1">
      <c r="B152" s="137"/>
      <c r="C152" s="138"/>
      <c r="D152" s="138"/>
      <c r="E152" s="139"/>
      <c r="G152" s="137"/>
      <c r="H152" s="138"/>
      <c r="I152" s="138"/>
      <c r="J152" s="139"/>
      <c r="L152" s="137"/>
      <c r="M152" s="138"/>
      <c r="N152" s="138"/>
      <c r="O152" s="139"/>
      <c r="Q152" s="137"/>
      <c r="R152" s="143"/>
      <c r="S152" s="143"/>
      <c r="T152" s="139"/>
    </row>
    <row r="153" spans="2:20" ht="12" customHeight="1">
      <c r="B153" s="137"/>
      <c r="C153" s="138"/>
      <c r="D153" s="138"/>
      <c r="E153" s="139"/>
      <c r="G153" s="137"/>
      <c r="H153" s="138"/>
      <c r="I153" s="138"/>
      <c r="J153" s="139"/>
      <c r="L153" s="137"/>
      <c r="M153" s="138"/>
      <c r="N153" s="138"/>
      <c r="O153" s="139"/>
      <c r="Q153" s="137"/>
      <c r="R153" s="143"/>
      <c r="S153" s="143"/>
      <c r="T153" s="139"/>
    </row>
    <row r="154" spans="2:20" ht="12" customHeight="1">
      <c r="B154" s="137"/>
      <c r="C154" s="138"/>
      <c r="D154" s="138"/>
      <c r="E154" s="139"/>
      <c r="G154" s="164"/>
      <c r="H154" s="165"/>
      <c r="I154" s="165"/>
      <c r="J154" s="166"/>
      <c r="L154" s="137"/>
      <c r="M154" s="138"/>
      <c r="N154" s="138"/>
      <c r="O154" s="139"/>
      <c r="Q154" s="137"/>
      <c r="R154" s="143"/>
      <c r="S154" s="143"/>
      <c r="T154" s="139"/>
    </row>
    <row r="155" spans="2:20" ht="12" customHeight="1">
      <c r="B155" s="140" t="s">
        <v>433</v>
      </c>
      <c r="C155" s="141"/>
      <c r="D155" s="141"/>
      <c r="E155" s="142"/>
      <c r="G155" s="140" t="s">
        <v>555</v>
      </c>
      <c r="H155" s="167"/>
      <c r="I155" s="167"/>
      <c r="J155" s="168"/>
      <c r="L155" s="140" t="s">
        <v>779</v>
      </c>
      <c r="M155" s="141"/>
      <c r="N155" s="141"/>
      <c r="O155" s="142"/>
      <c r="Q155" s="140" t="s">
        <v>892</v>
      </c>
      <c r="R155" s="141"/>
      <c r="S155" s="141"/>
      <c r="T155" s="142"/>
    </row>
    <row r="158" spans="2:20" ht="12" customHeight="1">
      <c r="B158" s="2" t="s">
        <v>343</v>
      </c>
      <c r="C158" s="16" t="s">
        <v>16</v>
      </c>
      <c r="D158" s="4" t="s">
        <v>344</v>
      </c>
      <c r="E158" s="5" t="s">
        <v>6</v>
      </c>
      <c r="G158" s="2" t="s">
        <v>343</v>
      </c>
      <c r="H158" s="16" t="s">
        <v>76</v>
      </c>
      <c r="I158" s="4" t="s">
        <v>344</v>
      </c>
      <c r="J158" s="5" t="s">
        <v>6</v>
      </c>
      <c r="L158" s="2" t="s">
        <v>343</v>
      </c>
      <c r="M158" s="16" t="s">
        <v>121</v>
      </c>
      <c r="N158" s="4" t="s">
        <v>344</v>
      </c>
      <c r="O158" s="5" t="s">
        <v>6</v>
      </c>
      <c r="Q158" s="2" t="s">
        <v>343</v>
      </c>
      <c r="R158" s="16" t="s">
        <v>216</v>
      </c>
      <c r="S158" s="4" t="s">
        <v>344</v>
      </c>
      <c r="T158" s="5" t="s">
        <v>6</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49" t="str">
        <f>LOOKUP(C161,{0,201,401,601,901,1201,1501;"黑色","绿色","蓝色","紫色","红色","橙色","金色"})</f>
        <v>黑色</v>
      </c>
      <c r="D160" s="8" t="s">
        <v>348</v>
      </c>
      <c r="E160" s="10">
        <v>10</v>
      </c>
      <c r="G160" s="6" t="s">
        <v>347</v>
      </c>
      <c r="H160" s="49" t="str">
        <f>LOOKUP(H161,{0,201,401,601,901,1201,1501;"黑色","绿色","蓝色","紫色","红色","橙色","金色"})</f>
        <v>绿色</v>
      </c>
      <c r="I160" s="8" t="s">
        <v>348</v>
      </c>
      <c r="J160" s="10"/>
      <c r="L160" s="6" t="s">
        <v>347</v>
      </c>
      <c r="M160" s="49" t="str">
        <f>LOOKUP(M161,{0,201,401,601,901,1201,1501;"黑色","绿色","蓝色","紫色","红色","橙色","金色"})</f>
        <v>紫色</v>
      </c>
      <c r="N160" s="8" t="s">
        <v>348</v>
      </c>
      <c r="O160" s="10">
        <v>1</v>
      </c>
      <c r="Q160" s="6" t="s">
        <v>347</v>
      </c>
      <c r="R160" s="49" t="str">
        <f>LOOKUP(R161,{0,201,401,601,901,1201,1501;"黑色","绿色","蓝色","紫色","红色","橙色","金色"})</f>
        <v>金色</v>
      </c>
      <c r="S160" s="8" t="s">
        <v>348</v>
      </c>
      <c r="T160" s="10">
        <v>10</v>
      </c>
    </row>
    <row r="161" spans="2:20" ht="12" customHeight="1">
      <c r="B161" s="6" t="s">
        <v>349</v>
      </c>
      <c r="C161" s="7">
        <f>C169+E159</f>
        <v>50</v>
      </c>
      <c r="D161" s="8" t="s">
        <v>350</v>
      </c>
      <c r="E161" s="10">
        <v>10</v>
      </c>
      <c r="G161" s="6" t="s">
        <v>349</v>
      </c>
      <c r="H161" s="7">
        <f>H169+J159</f>
        <v>300</v>
      </c>
      <c r="I161" s="8" t="s">
        <v>350</v>
      </c>
      <c r="J161" s="10"/>
      <c r="L161" s="6" t="s">
        <v>349</v>
      </c>
      <c r="M161" s="7">
        <f>M169+O159</f>
        <v>700</v>
      </c>
      <c r="N161" s="8" t="s">
        <v>350</v>
      </c>
      <c r="O161" s="10">
        <v>1</v>
      </c>
      <c r="Q161" s="6" t="s">
        <v>349</v>
      </c>
      <c r="R161" s="7">
        <f>R169+T159</f>
        <v>1800</v>
      </c>
      <c r="S161" s="8" t="s">
        <v>350</v>
      </c>
      <c r="T161" s="10">
        <v>5</v>
      </c>
    </row>
    <row r="162" spans="2:20" ht="12" customHeight="1">
      <c r="B162" s="11" t="s">
        <v>351</v>
      </c>
      <c r="C162" s="12">
        <f>C161*20</f>
        <v>1000</v>
      </c>
      <c r="D162" s="13" t="s">
        <v>352</v>
      </c>
      <c r="E162" s="14">
        <f>C161</f>
        <v>50</v>
      </c>
      <c r="G162" s="11" t="s">
        <v>351</v>
      </c>
      <c r="H162" s="12">
        <f>H161*20</f>
        <v>6000</v>
      </c>
      <c r="I162" s="13" t="s">
        <v>352</v>
      </c>
      <c r="J162" s="14">
        <f>H161</f>
        <v>300</v>
      </c>
      <c r="L162" s="11" t="s">
        <v>351</v>
      </c>
      <c r="M162" s="12">
        <f>M161*20</f>
        <v>14000</v>
      </c>
      <c r="N162" s="13" t="s">
        <v>352</v>
      </c>
      <c r="O162" s="14">
        <f>M161</f>
        <v>700</v>
      </c>
      <c r="Q162" s="11" t="s">
        <v>351</v>
      </c>
      <c r="R162" s="12">
        <f>R161*20</f>
        <v>36000</v>
      </c>
      <c r="S162" s="13" t="s">
        <v>352</v>
      </c>
      <c r="T162" s="14">
        <f>R161</f>
        <v>1800</v>
      </c>
    </row>
    <row r="163" spans="2:20" ht="12" customHeight="1">
      <c r="B163" s="126" t="s">
        <v>893</v>
      </c>
      <c r="C163" s="127"/>
      <c r="D163" s="130" t="s">
        <v>894</v>
      </c>
      <c r="E163" s="131"/>
      <c r="G163" s="126" t="s">
        <v>895</v>
      </c>
      <c r="H163" s="127"/>
      <c r="I163" s="130" t="s">
        <v>896</v>
      </c>
      <c r="J163" s="131"/>
      <c r="L163" s="126" t="s">
        <v>897</v>
      </c>
      <c r="M163" s="127"/>
      <c r="N163" s="130" t="s">
        <v>898</v>
      </c>
      <c r="O163" s="131"/>
      <c r="Q163" s="126" t="s">
        <v>899</v>
      </c>
      <c r="R163" s="127"/>
      <c r="S163" s="130" t="s">
        <v>900</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11" t="s">
        <v>361</v>
      </c>
      <c r="C169" s="15">
        <v>50</v>
      </c>
      <c r="D169" s="132"/>
      <c r="E169" s="133"/>
      <c r="G169" s="11" t="s">
        <v>361</v>
      </c>
      <c r="H169" s="15">
        <v>300</v>
      </c>
      <c r="I169" s="132"/>
      <c r="J169" s="133"/>
      <c r="L169" s="11" t="s">
        <v>361</v>
      </c>
      <c r="M169" s="15">
        <v>700</v>
      </c>
      <c r="N169" s="132"/>
      <c r="O169" s="133"/>
      <c r="Q169" s="11" t="s">
        <v>361</v>
      </c>
      <c r="R169" s="15">
        <v>1800</v>
      </c>
      <c r="S169" s="132"/>
      <c r="T169" s="133"/>
    </row>
    <row r="170" spans="2:20" ht="12" customHeight="1">
      <c r="B170" s="134" t="s">
        <v>416</v>
      </c>
      <c r="C170" s="135"/>
      <c r="D170" s="135"/>
      <c r="E170" s="136"/>
      <c r="G170" s="134" t="s">
        <v>901</v>
      </c>
      <c r="H170" s="135"/>
      <c r="I170" s="135"/>
      <c r="J170" s="136"/>
      <c r="L170" s="134" t="s">
        <v>902</v>
      </c>
      <c r="M170" s="135"/>
      <c r="N170" s="135"/>
      <c r="O170" s="136"/>
      <c r="Q170" s="134" t="s">
        <v>416</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903</v>
      </c>
      <c r="C181" s="141"/>
      <c r="D181" s="141"/>
      <c r="E181" s="142"/>
      <c r="G181" s="140" t="s">
        <v>580</v>
      </c>
      <c r="H181" s="141"/>
      <c r="I181" s="141"/>
      <c r="J181" s="142"/>
      <c r="L181" s="140" t="s">
        <v>444</v>
      </c>
      <c r="M181" s="141"/>
      <c r="N181" s="141"/>
      <c r="O181" s="142"/>
      <c r="Q181" s="140" t="s">
        <v>904</v>
      </c>
      <c r="R181" s="141"/>
      <c r="S181" s="141"/>
      <c r="T181" s="142"/>
    </row>
  </sheetData>
  <mergeCells count="112">
    <mergeCell ref="B137:C142"/>
    <mergeCell ref="L137:M142"/>
    <mergeCell ref="D137:E143"/>
    <mergeCell ref="N137:O143"/>
    <mergeCell ref="G137:H142"/>
    <mergeCell ref="Q137:R142"/>
    <mergeCell ref="I137:J143"/>
    <mergeCell ref="S137:T143"/>
    <mergeCell ref="L144:O154"/>
    <mergeCell ref="B7:C12"/>
    <mergeCell ref="L7:M12"/>
    <mergeCell ref="D7:E13"/>
    <mergeCell ref="N7:O13"/>
    <mergeCell ref="B14:E24"/>
    <mergeCell ref="G85:H90"/>
    <mergeCell ref="Q85:R90"/>
    <mergeCell ref="I85:J91"/>
    <mergeCell ref="S85:T91"/>
    <mergeCell ref="G7:H12"/>
    <mergeCell ref="Q7:R12"/>
    <mergeCell ref="I7:J13"/>
    <mergeCell ref="B25:E25"/>
    <mergeCell ref="G25:J25"/>
    <mergeCell ref="L25:O25"/>
    <mergeCell ref="Q25:T25"/>
    <mergeCell ref="B51:E51"/>
    <mergeCell ref="G51:J51"/>
    <mergeCell ref="L51:O51"/>
    <mergeCell ref="Q51:T51"/>
    <mergeCell ref="B77:E77"/>
    <mergeCell ref="G77:J77"/>
    <mergeCell ref="L77:O77"/>
    <mergeCell ref="Q77:T77"/>
    <mergeCell ref="B103:E103"/>
    <mergeCell ref="B85:C90"/>
    <mergeCell ref="G103:J103"/>
    <mergeCell ref="L103:O103"/>
    <mergeCell ref="Q103:T103"/>
    <mergeCell ref="B129:E129"/>
    <mergeCell ref="G129:J129"/>
    <mergeCell ref="L129:O129"/>
    <mergeCell ref="Q129:T129"/>
    <mergeCell ref="G111:H116"/>
    <mergeCell ref="Q111:R116"/>
    <mergeCell ref="I111:J117"/>
    <mergeCell ref="S111:T117"/>
    <mergeCell ref="D111:E117"/>
    <mergeCell ref="N111:O117"/>
    <mergeCell ref="L118:O128"/>
    <mergeCell ref="B118:E128"/>
    <mergeCell ref="B111:C116"/>
    <mergeCell ref="B181:E181"/>
    <mergeCell ref="G181:J181"/>
    <mergeCell ref="L181:O181"/>
    <mergeCell ref="Q181:T181"/>
    <mergeCell ref="Q144:T154"/>
    <mergeCell ref="B163:C168"/>
    <mergeCell ref="L163:M168"/>
    <mergeCell ref="D163:E169"/>
    <mergeCell ref="N163:O169"/>
    <mergeCell ref="B170:E180"/>
    <mergeCell ref="G163:H168"/>
    <mergeCell ref="Q163:R168"/>
    <mergeCell ref="I163:J169"/>
    <mergeCell ref="S163:T169"/>
    <mergeCell ref="G170:J180"/>
    <mergeCell ref="L170:O180"/>
    <mergeCell ref="Q170:T180"/>
    <mergeCell ref="B144:E154"/>
    <mergeCell ref="G144:J154"/>
    <mergeCell ref="B155:E155"/>
    <mergeCell ref="G155:J155"/>
    <mergeCell ref="L155:O155"/>
    <mergeCell ref="Q155:T155"/>
    <mergeCell ref="S7:T13"/>
    <mergeCell ref="G14:J24"/>
    <mergeCell ref="L14:O24"/>
    <mergeCell ref="Q14:T24"/>
    <mergeCell ref="Q118:T128"/>
    <mergeCell ref="G118:J128"/>
    <mergeCell ref="L111:M116"/>
    <mergeCell ref="L66:O76"/>
    <mergeCell ref="Q66:T76"/>
    <mergeCell ref="G40:J50"/>
    <mergeCell ref="I59:J65"/>
    <mergeCell ref="S59:T65"/>
    <mergeCell ref="L59:M64"/>
    <mergeCell ref="N59:O65"/>
    <mergeCell ref="G59:H64"/>
    <mergeCell ref="Q59:R64"/>
    <mergeCell ref="I33:J39"/>
    <mergeCell ref="S33:T39"/>
    <mergeCell ref="L40:O50"/>
    <mergeCell ref="Q40:T50"/>
    <mergeCell ref="G66:J76"/>
    <mergeCell ref="B33:C38"/>
    <mergeCell ref="L33:M38"/>
    <mergeCell ref="D33:E39"/>
    <mergeCell ref="N33:O39"/>
    <mergeCell ref="B40:E50"/>
    <mergeCell ref="G33:H38"/>
    <mergeCell ref="Q33:R38"/>
    <mergeCell ref="B92:E102"/>
    <mergeCell ref="G92:J102"/>
    <mergeCell ref="L92:O102"/>
    <mergeCell ref="Q92:T102"/>
    <mergeCell ref="B66:E76"/>
    <mergeCell ref="L85:M90"/>
    <mergeCell ref="D85:E91"/>
    <mergeCell ref="N85:O91"/>
    <mergeCell ref="B59:C64"/>
    <mergeCell ref="D59:E65"/>
  </mergeCells>
  <phoneticPr fontId="14" type="noConversion"/>
  <conditionalFormatting sqref="C4">
    <cfRule type="cellIs" dxfId="1210" priority="246" operator="equal">
      <formula>"橙色"</formula>
    </cfRule>
    <cfRule type="cellIs" dxfId="1209" priority="247" operator="equal">
      <formula>"橙色"</formula>
    </cfRule>
    <cfRule type="cellIs" dxfId="1208" priority="248" operator="equal">
      <formula>"红色"</formula>
    </cfRule>
    <cfRule type="cellIs" dxfId="1207" priority="249" operator="equal">
      <formula>"紫色"</formula>
    </cfRule>
    <cfRule type="cellIs" dxfId="1206" priority="250" operator="equal">
      <formula>"蓝色"</formula>
    </cfRule>
    <cfRule type="cellIs" dxfId="1205" priority="251" operator="equal">
      <formula>"绿色"</formula>
    </cfRule>
    <cfRule type="cellIs" dxfId="1204" priority="252" operator="equal">
      <formula>"黑色"</formula>
    </cfRule>
  </conditionalFormatting>
  <conditionalFormatting sqref="H4">
    <cfRule type="cellIs" dxfId="1203" priority="239" operator="equal">
      <formula>"橙色"</formula>
    </cfRule>
    <cfRule type="cellIs" dxfId="1202" priority="240" operator="equal">
      <formula>"橙色"</formula>
    </cfRule>
    <cfRule type="cellIs" dxfId="1201" priority="241" operator="equal">
      <formula>"红色"</formula>
    </cfRule>
    <cfRule type="cellIs" dxfId="1200" priority="242" operator="equal">
      <formula>"紫色"</formula>
    </cfRule>
    <cfRule type="cellIs" dxfId="1199" priority="243" operator="equal">
      <formula>"蓝色"</formula>
    </cfRule>
    <cfRule type="cellIs" dxfId="1198" priority="244" operator="equal">
      <formula>"绿色"</formula>
    </cfRule>
    <cfRule type="cellIs" dxfId="1197" priority="245" operator="equal">
      <formula>"黑色"</formula>
    </cfRule>
  </conditionalFormatting>
  <conditionalFormatting sqref="M4">
    <cfRule type="cellIs" dxfId="1196" priority="232" operator="equal">
      <formula>"橙色"</formula>
    </cfRule>
    <cfRule type="cellIs" dxfId="1195" priority="233" operator="equal">
      <formula>"橙色"</formula>
    </cfRule>
    <cfRule type="cellIs" dxfId="1194" priority="234" operator="equal">
      <formula>"红色"</formula>
    </cfRule>
    <cfRule type="cellIs" dxfId="1193" priority="235" operator="equal">
      <formula>"紫色"</formula>
    </cfRule>
    <cfRule type="cellIs" dxfId="1192" priority="236" operator="equal">
      <formula>"蓝色"</formula>
    </cfRule>
    <cfRule type="cellIs" dxfId="1191" priority="237" operator="equal">
      <formula>"绿色"</formula>
    </cfRule>
    <cfRule type="cellIs" dxfId="1190" priority="238" operator="equal">
      <formula>"黑色"</formula>
    </cfRule>
  </conditionalFormatting>
  <conditionalFormatting sqref="R4">
    <cfRule type="cellIs" dxfId="1189" priority="225" operator="equal">
      <formula>"橙色"</formula>
    </cfRule>
    <cfRule type="cellIs" dxfId="1188" priority="226" operator="equal">
      <formula>"橙色"</formula>
    </cfRule>
    <cfRule type="cellIs" dxfId="1187" priority="227" operator="equal">
      <formula>"红色"</formula>
    </cfRule>
    <cfRule type="cellIs" dxfId="1186" priority="228" operator="equal">
      <formula>"紫色"</formula>
    </cfRule>
    <cfRule type="cellIs" dxfId="1185" priority="229" operator="equal">
      <formula>"蓝色"</formula>
    </cfRule>
    <cfRule type="cellIs" dxfId="1184" priority="230" operator="equal">
      <formula>"绿色"</formula>
    </cfRule>
    <cfRule type="cellIs" dxfId="1183" priority="231" operator="equal">
      <formula>"黑色"</formula>
    </cfRule>
  </conditionalFormatting>
  <conditionalFormatting sqref="C30">
    <cfRule type="cellIs" dxfId="1182" priority="218" operator="equal">
      <formula>"橙色"</formula>
    </cfRule>
    <cfRule type="cellIs" dxfId="1181" priority="219" operator="equal">
      <formula>"橙色"</formula>
    </cfRule>
    <cfRule type="cellIs" dxfId="1180" priority="220" operator="equal">
      <formula>"红色"</formula>
    </cfRule>
    <cfRule type="cellIs" dxfId="1179" priority="221" operator="equal">
      <formula>"紫色"</formula>
    </cfRule>
    <cfRule type="cellIs" dxfId="1178" priority="222" operator="equal">
      <formula>"蓝色"</formula>
    </cfRule>
    <cfRule type="cellIs" dxfId="1177" priority="223" operator="equal">
      <formula>"绿色"</formula>
    </cfRule>
    <cfRule type="cellIs" dxfId="1176" priority="224" operator="equal">
      <formula>"黑色"</formula>
    </cfRule>
  </conditionalFormatting>
  <conditionalFormatting sqref="H30">
    <cfRule type="cellIs" dxfId="1175" priority="211" operator="equal">
      <formula>"橙色"</formula>
    </cfRule>
    <cfRule type="cellIs" dxfId="1174" priority="212" operator="equal">
      <formula>"橙色"</formula>
    </cfRule>
    <cfRule type="cellIs" dxfId="1173" priority="213" operator="equal">
      <formula>"红色"</formula>
    </cfRule>
    <cfRule type="cellIs" dxfId="1172" priority="214" operator="equal">
      <formula>"紫色"</formula>
    </cfRule>
    <cfRule type="cellIs" dxfId="1171" priority="215" operator="equal">
      <formula>"蓝色"</formula>
    </cfRule>
    <cfRule type="cellIs" dxfId="1170" priority="216" operator="equal">
      <formula>"绿色"</formula>
    </cfRule>
    <cfRule type="cellIs" dxfId="1169" priority="217" operator="equal">
      <formula>"黑色"</formula>
    </cfRule>
  </conditionalFormatting>
  <conditionalFormatting sqref="M30">
    <cfRule type="cellIs" dxfId="1168" priority="204" operator="equal">
      <formula>"橙色"</formula>
    </cfRule>
    <cfRule type="cellIs" dxfId="1167" priority="205" operator="equal">
      <formula>"橙色"</formula>
    </cfRule>
    <cfRule type="cellIs" dxfId="1166" priority="206" operator="equal">
      <formula>"红色"</formula>
    </cfRule>
    <cfRule type="cellIs" dxfId="1165" priority="207" operator="equal">
      <formula>"紫色"</formula>
    </cfRule>
    <cfRule type="cellIs" dxfId="1164" priority="208" operator="equal">
      <formula>"蓝色"</formula>
    </cfRule>
    <cfRule type="cellIs" dxfId="1163" priority="209" operator="equal">
      <formula>"绿色"</formula>
    </cfRule>
    <cfRule type="cellIs" dxfId="1162" priority="210" operator="equal">
      <formula>"黑色"</formula>
    </cfRule>
  </conditionalFormatting>
  <conditionalFormatting sqref="R30">
    <cfRule type="cellIs" dxfId="1161" priority="197" operator="equal">
      <formula>"橙色"</formula>
    </cfRule>
    <cfRule type="cellIs" dxfId="1160" priority="198" operator="equal">
      <formula>"橙色"</formula>
    </cfRule>
    <cfRule type="cellIs" dxfId="1159" priority="199" operator="equal">
      <formula>"红色"</formula>
    </cfRule>
    <cfRule type="cellIs" dxfId="1158" priority="200" operator="equal">
      <formula>"紫色"</formula>
    </cfRule>
    <cfRule type="cellIs" dxfId="1157" priority="201" operator="equal">
      <formula>"蓝色"</formula>
    </cfRule>
    <cfRule type="cellIs" dxfId="1156" priority="202" operator="equal">
      <formula>"绿色"</formula>
    </cfRule>
    <cfRule type="cellIs" dxfId="1155" priority="203" operator="equal">
      <formula>"黑色"</formula>
    </cfRule>
  </conditionalFormatting>
  <conditionalFormatting sqref="C56">
    <cfRule type="cellIs" dxfId="1154" priority="190" operator="equal">
      <formula>"橙色"</formula>
    </cfRule>
    <cfRule type="cellIs" dxfId="1153" priority="191" operator="equal">
      <formula>"橙色"</formula>
    </cfRule>
    <cfRule type="cellIs" dxfId="1152" priority="192" operator="equal">
      <formula>"红色"</formula>
    </cfRule>
    <cfRule type="cellIs" dxfId="1151" priority="193" operator="equal">
      <formula>"紫色"</formula>
    </cfRule>
    <cfRule type="cellIs" dxfId="1150" priority="194" operator="equal">
      <formula>"蓝色"</formula>
    </cfRule>
    <cfRule type="cellIs" dxfId="1149" priority="195" operator="equal">
      <formula>"绿色"</formula>
    </cfRule>
    <cfRule type="cellIs" dxfId="1148" priority="196" operator="equal">
      <formula>"黑色"</formula>
    </cfRule>
  </conditionalFormatting>
  <conditionalFormatting sqref="H56">
    <cfRule type="cellIs" dxfId="1147" priority="183" operator="equal">
      <formula>"橙色"</formula>
    </cfRule>
    <cfRule type="cellIs" dxfId="1146" priority="184" operator="equal">
      <formula>"橙色"</formula>
    </cfRule>
    <cfRule type="cellIs" dxfId="1145" priority="185" operator="equal">
      <formula>"红色"</formula>
    </cfRule>
    <cfRule type="cellIs" dxfId="1144" priority="186" operator="equal">
      <formula>"紫色"</formula>
    </cfRule>
    <cfRule type="cellIs" dxfId="1143" priority="187" operator="equal">
      <formula>"蓝色"</formula>
    </cfRule>
    <cfRule type="cellIs" dxfId="1142" priority="188" operator="equal">
      <formula>"绿色"</formula>
    </cfRule>
    <cfRule type="cellIs" dxfId="1141" priority="189" operator="equal">
      <formula>"黑色"</formula>
    </cfRule>
  </conditionalFormatting>
  <conditionalFormatting sqref="M56">
    <cfRule type="cellIs" dxfId="1140" priority="176" operator="equal">
      <formula>"橙色"</formula>
    </cfRule>
    <cfRule type="cellIs" dxfId="1139" priority="177" operator="equal">
      <formula>"橙色"</formula>
    </cfRule>
    <cfRule type="cellIs" dxfId="1138" priority="178" operator="equal">
      <formula>"红色"</formula>
    </cfRule>
    <cfRule type="cellIs" dxfId="1137" priority="179" operator="equal">
      <formula>"紫色"</formula>
    </cfRule>
    <cfRule type="cellIs" dxfId="1136" priority="180" operator="equal">
      <formula>"蓝色"</formula>
    </cfRule>
    <cfRule type="cellIs" dxfId="1135" priority="181" operator="equal">
      <formula>"绿色"</formula>
    </cfRule>
    <cfRule type="cellIs" dxfId="1134" priority="182" operator="equal">
      <formula>"黑色"</formula>
    </cfRule>
  </conditionalFormatting>
  <conditionalFormatting sqref="R56">
    <cfRule type="cellIs" dxfId="1133" priority="169" operator="equal">
      <formula>"橙色"</formula>
    </cfRule>
    <cfRule type="cellIs" dxfId="1132" priority="170" operator="equal">
      <formula>"橙色"</formula>
    </cfRule>
    <cfRule type="cellIs" dxfId="1131" priority="171" operator="equal">
      <formula>"红色"</formula>
    </cfRule>
    <cfRule type="cellIs" dxfId="1130" priority="172" operator="equal">
      <formula>"紫色"</formula>
    </cfRule>
    <cfRule type="cellIs" dxfId="1129" priority="173" operator="equal">
      <formula>"蓝色"</formula>
    </cfRule>
    <cfRule type="cellIs" dxfId="1128" priority="174" operator="equal">
      <formula>"绿色"</formula>
    </cfRule>
    <cfRule type="cellIs" dxfId="1127" priority="175" operator="equal">
      <formula>"黑色"</formula>
    </cfRule>
  </conditionalFormatting>
  <conditionalFormatting sqref="C82">
    <cfRule type="cellIs" dxfId="1126" priority="162" operator="equal">
      <formula>"橙色"</formula>
    </cfRule>
    <cfRule type="cellIs" dxfId="1125" priority="163" operator="equal">
      <formula>"橙色"</formula>
    </cfRule>
    <cfRule type="cellIs" dxfId="1124" priority="164" operator="equal">
      <formula>"红色"</formula>
    </cfRule>
    <cfRule type="cellIs" dxfId="1123" priority="165" operator="equal">
      <formula>"紫色"</formula>
    </cfRule>
    <cfRule type="cellIs" dxfId="1122" priority="166" operator="equal">
      <formula>"蓝色"</formula>
    </cfRule>
    <cfRule type="cellIs" dxfId="1121" priority="167" operator="equal">
      <formula>"绿色"</formula>
    </cfRule>
    <cfRule type="cellIs" dxfId="1120" priority="168" operator="equal">
      <formula>"黑色"</formula>
    </cfRule>
  </conditionalFormatting>
  <conditionalFormatting sqref="H82">
    <cfRule type="cellIs" dxfId="1119" priority="155" operator="equal">
      <formula>"橙色"</formula>
    </cfRule>
    <cfRule type="cellIs" dxfId="1118" priority="156" operator="equal">
      <formula>"橙色"</formula>
    </cfRule>
    <cfRule type="cellIs" dxfId="1117" priority="157" operator="equal">
      <formula>"红色"</formula>
    </cfRule>
    <cfRule type="cellIs" dxfId="1116" priority="158" operator="equal">
      <formula>"紫色"</formula>
    </cfRule>
    <cfRule type="cellIs" dxfId="1115" priority="159" operator="equal">
      <formula>"蓝色"</formula>
    </cfRule>
    <cfRule type="cellIs" dxfId="1114" priority="160" operator="equal">
      <formula>"绿色"</formula>
    </cfRule>
    <cfRule type="cellIs" dxfId="1113" priority="161" operator="equal">
      <formula>"黑色"</formula>
    </cfRule>
  </conditionalFormatting>
  <conditionalFormatting sqref="M82">
    <cfRule type="cellIs" dxfId="1112" priority="71" operator="equal">
      <formula>"金色"</formula>
    </cfRule>
    <cfRule type="cellIs" dxfId="1111" priority="72" operator="equal">
      <formula>"橙色"</formula>
    </cfRule>
    <cfRule type="cellIs" dxfId="1110" priority="73" operator="equal">
      <formula>"红色"</formula>
    </cfRule>
    <cfRule type="cellIs" dxfId="1109" priority="74" operator="equal">
      <formula>"紫色"</formula>
    </cfRule>
    <cfRule type="cellIs" dxfId="1108" priority="75" operator="equal">
      <formula>"蓝色"</formula>
    </cfRule>
    <cfRule type="cellIs" dxfId="1107" priority="76" operator="equal">
      <formula>"绿色"</formula>
    </cfRule>
    <cfRule type="cellIs" dxfId="1106" priority="77" operator="equal">
      <formula>"黑色"</formula>
    </cfRule>
  </conditionalFormatting>
  <conditionalFormatting sqref="R82">
    <cfRule type="cellIs" dxfId="1105" priority="64" operator="equal">
      <formula>"金色"</formula>
    </cfRule>
    <cfRule type="cellIs" dxfId="1104" priority="65" operator="equal">
      <formula>"橙色"</formula>
    </cfRule>
    <cfRule type="cellIs" dxfId="1103" priority="66" operator="equal">
      <formula>"红色"</formula>
    </cfRule>
    <cfRule type="cellIs" dxfId="1102" priority="67" operator="equal">
      <formula>"紫色"</formula>
    </cfRule>
    <cfRule type="cellIs" dxfId="1101" priority="68" operator="equal">
      <formula>"蓝色"</formula>
    </cfRule>
    <cfRule type="cellIs" dxfId="1100" priority="69" operator="equal">
      <formula>"绿色"</formula>
    </cfRule>
    <cfRule type="cellIs" dxfId="1099" priority="70" operator="equal">
      <formula>"黑色"</formula>
    </cfRule>
  </conditionalFormatting>
  <conditionalFormatting sqref="C108">
    <cfRule type="cellIs" dxfId="1098" priority="106" operator="equal">
      <formula>"橙色"</formula>
    </cfRule>
    <cfRule type="cellIs" dxfId="1097" priority="107" operator="equal">
      <formula>"橙色"</formula>
    </cfRule>
    <cfRule type="cellIs" dxfId="1096" priority="108" operator="equal">
      <formula>"红色"</formula>
    </cfRule>
    <cfRule type="cellIs" dxfId="1095" priority="109" operator="equal">
      <formula>"紫色"</formula>
    </cfRule>
    <cfRule type="cellIs" dxfId="1094" priority="110" operator="equal">
      <formula>"蓝色"</formula>
    </cfRule>
    <cfRule type="cellIs" dxfId="1093" priority="111" operator="equal">
      <formula>"绿色"</formula>
    </cfRule>
    <cfRule type="cellIs" dxfId="1092" priority="112" operator="equal">
      <formula>"黑色"</formula>
    </cfRule>
  </conditionalFormatting>
  <conditionalFormatting sqref="H108">
    <cfRule type="cellIs" dxfId="1091" priority="99" operator="equal">
      <formula>"橙色"</formula>
    </cfRule>
    <cfRule type="cellIs" dxfId="1090" priority="100" operator="equal">
      <formula>"橙色"</formula>
    </cfRule>
    <cfRule type="cellIs" dxfId="1089" priority="101" operator="equal">
      <formula>"红色"</formula>
    </cfRule>
    <cfRule type="cellIs" dxfId="1088" priority="102" operator="equal">
      <formula>"紫色"</formula>
    </cfRule>
    <cfRule type="cellIs" dxfId="1087" priority="103" operator="equal">
      <formula>"蓝色"</formula>
    </cfRule>
    <cfRule type="cellIs" dxfId="1086" priority="104" operator="equal">
      <formula>"绿色"</formula>
    </cfRule>
    <cfRule type="cellIs" dxfId="1085" priority="105" operator="equal">
      <formula>"黑色"</formula>
    </cfRule>
  </conditionalFormatting>
  <conditionalFormatting sqref="M108">
    <cfRule type="cellIs" dxfId="1084" priority="92" operator="equal">
      <formula>"橙色"</formula>
    </cfRule>
    <cfRule type="cellIs" dxfId="1083" priority="93" operator="equal">
      <formula>"橙色"</formula>
    </cfRule>
    <cfRule type="cellIs" dxfId="1082" priority="94" operator="equal">
      <formula>"红色"</formula>
    </cfRule>
    <cfRule type="cellIs" dxfId="1081" priority="95" operator="equal">
      <formula>"紫色"</formula>
    </cfRule>
    <cfRule type="cellIs" dxfId="1080" priority="96" operator="equal">
      <formula>"蓝色"</formula>
    </cfRule>
    <cfRule type="cellIs" dxfId="1079" priority="97" operator="equal">
      <formula>"绿色"</formula>
    </cfRule>
    <cfRule type="cellIs" dxfId="1078" priority="98" operator="equal">
      <formula>"黑色"</formula>
    </cfRule>
  </conditionalFormatting>
  <conditionalFormatting sqref="R108">
    <cfRule type="cellIs" dxfId="1077" priority="85" operator="equal">
      <formula>"橙色"</formula>
    </cfRule>
    <cfRule type="cellIs" dxfId="1076" priority="86" operator="equal">
      <formula>"橙色"</formula>
    </cfRule>
    <cfRule type="cellIs" dxfId="1075" priority="87" operator="equal">
      <formula>"红色"</formula>
    </cfRule>
    <cfRule type="cellIs" dxfId="1074" priority="88" operator="equal">
      <formula>"紫色"</formula>
    </cfRule>
    <cfRule type="cellIs" dxfId="1073" priority="89" operator="equal">
      <formula>"蓝色"</formula>
    </cfRule>
    <cfRule type="cellIs" dxfId="1072" priority="90" operator="equal">
      <formula>"绿色"</formula>
    </cfRule>
    <cfRule type="cellIs" dxfId="1071" priority="91" operator="equal">
      <formula>"黑色"</formula>
    </cfRule>
  </conditionalFormatting>
  <conditionalFormatting sqref="C134">
    <cfRule type="cellIs" dxfId="1070" priority="78" operator="equal">
      <formula>"橙色"</formula>
    </cfRule>
    <cfRule type="cellIs" dxfId="1069" priority="79" operator="equal">
      <formula>"橙色"</formula>
    </cfRule>
    <cfRule type="cellIs" dxfId="1068" priority="80" operator="equal">
      <formula>"红色"</formula>
    </cfRule>
    <cfRule type="cellIs" dxfId="1067" priority="81" operator="equal">
      <formula>"紫色"</formula>
    </cfRule>
    <cfRule type="cellIs" dxfId="1066" priority="82" operator="equal">
      <formula>"蓝色"</formula>
    </cfRule>
    <cfRule type="cellIs" dxfId="1065" priority="83" operator="equal">
      <formula>"绿色"</formula>
    </cfRule>
    <cfRule type="cellIs" dxfId="1064" priority="84" operator="equal">
      <formula>"黑色"</formula>
    </cfRule>
  </conditionalFormatting>
  <conditionalFormatting sqref="H134">
    <cfRule type="cellIs" dxfId="1063" priority="50" operator="equal">
      <formula>"金色"</formula>
    </cfRule>
    <cfRule type="cellIs" dxfId="1062" priority="51" operator="equal">
      <formula>"橙色"</formula>
    </cfRule>
    <cfRule type="cellIs" dxfId="1061" priority="52" operator="equal">
      <formula>"红色"</formula>
    </cfRule>
    <cfRule type="cellIs" dxfId="1060" priority="53" operator="equal">
      <formula>"紫色"</formula>
    </cfRule>
    <cfRule type="cellIs" dxfId="1059" priority="54" operator="equal">
      <formula>"蓝色"</formula>
    </cfRule>
    <cfRule type="cellIs" dxfId="1058" priority="55" operator="equal">
      <formula>"绿色"</formula>
    </cfRule>
    <cfRule type="cellIs" dxfId="1057" priority="56" operator="equal">
      <formula>"黑色"</formula>
    </cfRule>
  </conditionalFormatting>
  <conditionalFormatting sqref="M134">
    <cfRule type="cellIs" dxfId="1056" priority="43" operator="equal">
      <formula>"橙色"</formula>
    </cfRule>
    <cfRule type="cellIs" dxfId="1055" priority="44" operator="equal">
      <formula>"橙色"</formula>
    </cfRule>
    <cfRule type="cellIs" dxfId="1054" priority="45" operator="equal">
      <formula>"红色"</formula>
    </cfRule>
    <cfRule type="cellIs" dxfId="1053" priority="46" operator="equal">
      <formula>"紫色"</formula>
    </cfRule>
    <cfRule type="cellIs" dxfId="1052" priority="47" operator="equal">
      <formula>"蓝色"</formula>
    </cfRule>
    <cfRule type="cellIs" dxfId="1051" priority="48" operator="equal">
      <formula>"绿色"</formula>
    </cfRule>
    <cfRule type="cellIs" dxfId="1050" priority="49" operator="equal">
      <formula>"黑色"</formula>
    </cfRule>
  </conditionalFormatting>
  <conditionalFormatting sqref="R134">
    <cfRule type="cellIs" dxfId="1049" priority="42" operator="equal">
      <formula>"黑色"</formula>
    </cfRule>
    <cfRule type="cellIs" dxfId="1048" priority="41" operator="equal">
      <formula>"绿色"</formula>
    </cfRule>
    <cfRule type="cellIs" dxfId="1047" priority="40" operator="equal">
      <formula>"蓝色"</formula>
    </cfRule>
    <cfRule type="cellIs" dxfId="1046" priority="39" operator="equal">
      <formula>"紫色"</formula>
    </cfRule>
    <cfRule type="cellIs" dxfId="1045" priority="38" operator="equal">
      <formula>"红色"</formula>
    </cfRule>
    <cfRule type="cellIs" dxfId="1044" priority="37" operator="equal">
      <formula>"橙色"</formula>
    </cfRule>
    <cfRule type="cellIs" dxfId="1043" priority="36" operator="equal">
      <formula>"橙色"</formula>
    </cfRule>
  </conditionalFormatting>
  <conditionalFormatting sqref="C160">
    <cfRule type="cellIs" dxfId="1042" priority="28" operator="equal">
      <formula>"黑色"</formula>
    </cfRule>
    <cfRule type="cellIs" dxfId="1041" priority="27" operator="equal">
      <formula>"绿色"</formula>
    </cfRule>
    <cfRule type="cellIs" dxfId="1040" priority="26" operator="equal">
      <formula>"蓝色"</formula>
    </cfRule>
    <cfRule type="cellIs" dxfId="1039" priority="25" operator="equal">
      <formula>"紫色"</formula>
    </cfRule>
    <cfRule type="cellIs" dxfId="1038" priority="24" operator="equal">
      <formula>"红色"</formula>
    </cfRule>
    <cfRule type="cellIs" dxfId="1037" priority="23" operator="equal">
      <formula>"橙色"</formula>
    </cfRule>
    <cfRule type="cellIs" dxfId="1036" priority="22" operator="equal">
      <formula>"橙色"</formula>
    </cfRule>
  </conditionalFormatting>
  <conditionalFormatting sqref="H160">
    <cfRule type="cellIs" dxfId="1035" priority="21" operator="equal">
      <formula>"黑色"</formula>
    </cfRule>
    <cfRule type="cellIs" dxfId="1034" priority="20" operator="equal">
      <formula>"绿色"</formula>
    </cfRule>
    <cfRule type="cellIs" dxfId="1033" priority="19" operator="equal">
      <formula>"蓝色"</formula>
    </cfRule>
    <cfRule type="cellIs" dxfId="1032" priority="18" operator="equal">
      <formula>"紫色"</formula>
    </cfRule>
    <cfRule type="cellIs" dxfId="1031" priority="17" operator="equal">
      <formula>"红色"</formula>
    </cfRule>
    <cfRule type="cellIs" dxfId="1030" priority="16" operator="equal">
      <formula>"橙色"</formula>
    </cfRule>
    <cfRule type="cellIs" dxfId="1029" priority="15" operator="equal">
      <formula>"橙色"</formula>
    </cfRule>
  </conditionalFormatting>
  <conditionalFormatting sqref="M160">
    <cfRule type="cellIs" dxfId="1028" priority="14" operator="equal">
      <formula>"黑色"</formula>
    </cfRule>
    <cfRule type="cellIs" dxfId="1027" priority="13" operator="equal">
      <formula>"绿色"</formula>
    </cfRule>
    <cfRule type="cellIs" dxfId="1026" priority="12" operator="equal">
      <formula>"蓝色"</formula>
    </cfRule>
    <cfRule type="cellIs" dxfId="1025" priority="11" operator="equal">
      <formula>"紫色"</formula>
    </cfRule>
    <cfRule type="cellIs" dxfId="1024" priority="10" operator="equal">
      <formula>"红色"</formula>
    </cfRule>
    <cfRule type="cellIs" dxfId="1023" priority="9" operator="equal">
      <formula>"橙色"</formula>
    </cfRule>
    <cfRule type="cellIs" dxfId="1022" priority="8" operator="equal">
      <formula>"橙色"</formula>
    </cfRule>
  </conditionalFormatting>
  <conditionalFormatting sqref="R160">
    <cfRule type="cellIs" dxfId="1021" priority="7" operator="equal">
      <formula>"黑色"</formula>
    </cfRule>
    <cfRule type="cellIs" dxfId="1020" priority="6" operator="equal">
      <formula>"绿色"</formula>
    </cfRule>
    <cfRule type="cellIs" dxfId="1019" priority="5" operator="equal">
      <formula>"蓝色"</formula>
    </cfRule>
    <cfRule type="cellIs" dxfId="1018" priority="4" operator="equal">
      <formula>"紫色"</formula>
    </cfRule>
    <cfRule type="cellIs" dxfId="1017" priority="3" operator="equal">
      <formula>"红色"</formula>
    </cfRule>
    <cfRule type="cellIs" dxfId="1016" priority="2" operator="equal">
      <formula>"橙色"</formula>
    </cfRule>
    <cfRule type="cellIs" dxfId="1015"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xr:uid="{00000000-0002-0000-06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xr:uid="{00000000-0002-0000-0600-000001000000}">
      <formula1>"0,150,300,450,600,750,900"</formula1>
    </dataValidation>
  </dataValidation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701"/>
  <sheetViews>
    <sheetView topLeftCell="A418" workbookViewId="0">
      <selection activeCell="C418" sqref="C418"/>
    </sheetView>
  </sheetViews>
  <sheetFormatPr defaultColWidth="8.875" defaultRowHeight="12" customHeight="1"/>
  <cols>
    <col min="1" max="16384" width="8.875" style="1"/>
  </cols>
  <sheetData>
    <row r="2" spans="2:20" ht="12" customHeight="1">
      <c r="B2" s="2" t="s">
        <v>343</v>
      </c>
      <c r="C2" s="16" t="s">
        <v>113</v>
      </c>
      <c r="D2" s="4" t="s">
        <v>344</v>
      </c>
      <c r="E2" s="5" t="s">
        <v>7</v>
      </c>
      <c r="G2" s="2" t="s">
        <v>343</v>
      </c>
      <c r="H2" s="3" t="s">
        <v>57</v>
      </c>
      <c r="I2" s="4" t="s">
        <v>344</v>
      </c>
      <c r="J2" s="5" t="s">
        <v>7</v>
      </c>
      <c r="L2" s="2" t="s">
        <v>343</v>
      </c>
      <c r="M2" s="16" t="s">
        <v>122</v>
      </c>
      <c r="N2" s="4" t="s">
        <v>344</v>
      </c>
      <c r="O2" s="5" t="s">
        <v>7</v>
      </c>
      <c r="Q2" s="2" t="s">
        <v>343</v>
      </c>
      <c r="R2" s="16" t="s">
        <v>194</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2</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100</v>
      </c>
      <c r="I5" s="8" t="s">
        <v>350</v>
      </c>
      <c r="J5" s="10">
        <v>1</v>
      </c>
      <c r="L5" s="6" t="s">
        <v>349</v>
      </c>
      <c r="M5" s="7">
        <f>M13+O3</f>
        <v>200</v>
      </c>
      <c r="N5" s="8" t="s">
        <v>350</v>
      </c>
      <c r="O5" s="10">
        <v>2</v>
      </c>
      <c r="Q5" s="6" t="s">
        <v>349</v>
      </c>
      <c r="R5" s="7">
        <f>R13+T3</f>
        <v>300</v>
      </c>
      <c r="S5" s="8" t="s">
        <v>350</v>
      </c>
      <c r="T5" s="10">
        <v>1</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26" t="s">
        <v>905</v>
      </c>
      <c r="C7" s="127"/>
      <c r="D7" s="130" t="s">
        <v>906</v>
      </c>
      <c r="E7" s="131"/>
      <c r="G7" s="126" t="s">
        <v>907</v>
      </c>
      <c r="H7" s="127"/>
      <c r="I7" s="130" t="s">
        <v>908</v>
      </c>
      <c r="J7" s="131"/>
      <c r="L7" s="126" t="s">
        <v>909</v>
      </c>
      <c r="M7" s="127"/>
      <c r="N7" s="130" t="s">
        <v>910</v>
      </c>
      <c r="O7" s="131"/>
      <c r="Q7" s="126" t="s">
        <v>911</v>
      </c>
      <c r="R7" s="127"/>
      <c r="S7" s="130" t="s">
        <v>912</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100</v>
      </c>
      <c r="I13" s="132"/>
      <c r="J13" s="133"/>
      <c r="L13" s="11" t="s">
        <v>361</v>
      </c>
      <c r="M13" s="15">
        <v>200</v>
      </c>
      <c r="N13" s="132"/>
      <c r="O13" s="133"/>
      <c r="Q13" s="11" t="s">
        <v>361</v>
      </c>
      <c r="R13" s="15">
        <v>300</v>
      </c>
      <c r="S13" s="132"/>
      <c r="T13" s="133"/>
    </row>
    <row r="14" spans="2:20" ht="12" customHeight="1">
      <c r="B14" s="134" t="s">
        <v>913</v>
      </c>
      <c r="C14" s="135"/>
      <c r="D14" s="135"/>
      <c r="E14" s="136"/>
      <c r="G14" s="134"/>
      <c r="H14" s="135"/>
      <c r="I14" s="135"/>
      <c r="J14" s="136"/>
      <c r="L14" s="134" t="s">
        <v>914</v>
      </c>
      <c r="M14" s="135"/>
      <c r="N14" s="135"/>
      <c r="O14" s="136"/>
      <c r="Q14" s="134" t="s">
        <v>915</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916</v>
      </c>
      <c r="C25" s="141"/>
      <c r="D25" s="141"/>
      <c r="E25" s="142"/>
      <c r="G25" s="140" t="s">
        <v>689</v>
      </c>
      <c r="H25" s="141"/>
      <c r="I25" s="141"/>
      <c r="J25" s="142"/>
      <c r="L25" s="140" t="s">
        <v>407</v>
      </c>
      <c r="M25" s="141"/>
      <c r="N25" s="141"/>
      <c r="O25" s="142"/>
      <c r="Q25" s="140" t="s">
        <v>407</v>
      </c>
      <c r="R25" s="141"/>
      <c r="S25" s="141"/>
      <c r="T25" s="142"/>
    </row>
    <row r="28" spans="2:20" ht="12" customHeight="1">
      <c r="B28" s="2" t="s">
        <v>343</v>
      </c>
      <c r="C28" s="3" t="s">
        <v>67</v>
      </c>
      <c r="D28" s="4" t="s">
        <v>344</v>
      </c>
      <c r="E28" s="5" t="s">
        <v>7</v>
      </c>
      <c r="G28" s="2" t="s">
        <v>343</v>
      </c>
      <c r="H28" s="3" t="s">
        <v>77</v>
      </c>
      <c r="I28" s="4" t="s">
        <v>344</v>
      </c>
      <c r="J28" s="5" t="s">
        <v>7</v>
      </c>
      <c r="L28" s="2" t="s">
        <v>343</v>
      </c>
      <c r="M28" s="3" t="s">
        <v>131</v>
      </c>
      <c r="N28" s="4" t="s">
        <v>344</v>
      </c>
      <c r="O28" s="5" t="s">
        <v>7</v>
      </c>
      <c r="Q28" s="2" t="s">
        <v>343</v>
      </c>
      <c r="R28" s="3" t="s">
        <v>200</v>
      </c>
      <c r="S28" s="4" t="s">
        <v>344</v>
      </c>
      <c r="T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c r="L29" s="6" t="s">
        <v>345</v>
      </c>
      <c r="M29" s="7" t="str">
        <f>LOOKUP(O29,{0,150,300,450,600,750,900;"0","1","2","3","4","5","6"})</f>
        <v>0</v>
      </c>
      <c r="N29" s="8" t="s">
        <v>346</v>
      </c>
      <c r="O29" s="9">
        <v>0</v>
      </c>
      <c r="Q29" s="6" t="s">
        <v>345</v>
      </c>
      <c r="R29" s="7" t="str">
        <f>LOOKUP(T29,{0,150,300,450,600,750,900;"0","1","2","3","4","5","6"})</f>
        <v>0</v>
      </c>
      <c r="S29" s="8" t="s">
        <v>346</v>
      </c>
      <c r="T29" s="9">
        <v>0</v>
      </c>
    </row>
    <row r="30" spans="2:20" ht="12" customHeight="1">
      <c r="B30" s="6" t="s">
        <v>347</v>
      </c>
      <c r="C30" s="7" t="str">
        <f>LOOKUP(C31,{0,201,401,601,901,1201,1501;"黑色","绿色","蓝色","紫色","红色","橙色","金色"})</f>
        <v>黑色</v>
      </c>
      <c r="D30" s="8" t="s">
        <v>348</v>
      </c>
      <c r="E30" s="10">
        <v>1</v>
      </c>
      <c r="G30" s="6" t="s">
        <v>347</v>
      </c>
      <c r="H30" s="7" t="str">
        <f>LOOKUP(H31,{0,201,401,601,901,1201,1501;"黑色","绿色","蓝色","紫色","红色","橙色","金色"})</f>
        <v>黑色</v>
      </c>
      <c r="I30" s="8" t="s">
        <v>348</v>
      </c>
      <c r="J30" s="10">
        <v>2</v>
      </c>
      <c r="L30" s="6" t="s">
        <v>347</v>
      </c>
      <c r="M30" s="7" t="str">
        <f>LOOKUP(M31,{0,201,401,601,901,1201,1501;"黑色","绿色","蓝色","紫色","红色","橙色","金色"})</f>
        <v>黑色</v>
      </c>
      <c r="N30" s="8" t="s">
        <v>348</v>
      </c>
      <c r="O30" s="10">
        <v>1</v>
      </c>
      <c r="Q30" s="6" t="s">
        <v>347</v>
      </c>
      <c r="R30" s="7" t="str">
        <f>LOOKUP(R31,{0,201,401,601,901,1201,1501;"黑色","绿色","蓝色","紫色","红色","橙色","金色"})</f>
        <v>绿色</v>
      </c>
      <c r="S30" s="8" t="s">
        <v>348</v>
      </c>
      <c r="T30" s="10">
        <v>5</v>
      </c>
    </row>
    <row r="31" spans="2:20" ht="12" customHeight="1">
      <c r="B31" s="6" t="s">
        <v>349</v>
      </c>
      <c r="C31" s="7">
        <f>C39+E29</f>
        <v>100</v>
      </c>
      <c r="D31" s="8" t="s">
        <v>350</v>
      </c>
      <c r="E31" s="10">
        <v>1</v>
      </c>
      <c r="G31" s="6" t="s">
        <v>349</v>
      </c>
      <c r="H31" s="7">
        <f>H39+J29</f>
        <v>100</v>
      </c>
      <c r="I31" s="8" t="s">
        <v>350</v>
      </c>
      <c r="J31" s="10">
        <v>1</v>
      </c>
      <c r="L31" s="6" t="s">
        <v>349</v>
      </c>
      <c r="M31" s="7">
        <f>M39+O29</f>
        <v>200</v>
      </c>
      <c r="N31" s="8" t="s">
        <v>350</v>
      </c>
      <c r="O31" s="10">
        <v>1</v>
      </c>
      <c r="Q31" s="6" t="s">
        <v>349</v>
      </c>
      <c r="R31" s="7">
        <f>R39+T29</f>
        <v>300</v>
      </c>
      <c r="S31" s="8" t="s">
        <v>350</v>
      </c>
      <c r="T31" s="10">
        <v>1</v>
      </c>
    </row>
    <row r="32" spans="2:20" ht="12" customHeight="1">
      <c r="B32" s="11" t="s">
        <v>351</v>
      </c>
      <c r="C32" s="12">
        <f>C31*20</f>
        <v>2000</v>
      </c>
      <c r="D32" s="13" t="s">
        <v>352</v>
      </c>
      <c r="E32" s="14">
        <f>C31</f>
        <v>100</v>
      </c>
      <c r="G32" s="11" t="s">
        <v>351</v>
      </c>
      <c r="H32" s="12">
        <f>H31*20</f>
        <v>2000</v>
      </c>
      <c r="I32" s="13" t="s">
        <v>352</v>
      </c>
      <c r="J32" s="14">
        <f>H31</f>
        <v>100</v>
      </c>
      <c r="L32" s="11" t="s">
        <v>351</v>
      </c>
      <c r="M32" s="12">
        <f>M31*20</f>
        <v>4000</v>
      </c>
      <c r="N32" s="13" t="s">
        <v>352</v>
      </c>
      <c r="O32" s="14">
        <f>M31</f>
        <v>200</v>
      </c>
      <c r="Q32" s="11" t="s">
        <v>351</v>
      </c>
      <c r="R32" s="12">
        <f>R31*20</f>
        <v>6000</v>
      </c>
      <c r="S32" s="13" t="s">
        <v>352</v>
      </c>
      <c r="T32" s="14">
        <f>R31</f>
        <v>300</v>
      </c>
    </row>
    <row r="33" spans="2:20" ht="12" customHeight="1">
      <c r="B33" s="126" t="s">
        <v>917</v>
      </c>
      <c r="C33" s="127"/>
      <c r="D33" s="130" t="s">
        <v>918</v>
      </c>
      <c r="E33" s="131"/>
      <c r="G33" s="126" t="s">
        <v>919</v>
      </c>
      <c r="H33" s="127"/>
      <c r="I33" s="130" t="s">
        <v>920</v>
      </c>
      <c r="J33" s="131"/>
      <c r="L33" s="126" t="s">
        <v>921</v>
      </c>
      <c r="M33" s="127"/>
      <c r="N33" s="130" t="s">
        <v>922</v>
      </c>
      <c r="O33" s="131"/>
      <c r="Q33" s="126" t="s">
        <v>923</v>
      </c>
      <c r="R33" s="127"/>
      <c r="S33" s="130" t="s">
        <v>924</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100</v>
      </c>
      <c r="D39" s="132"/>
      <c r="E39" s="133"/>
      <c r="G39" s="11" t="s">
        <v>361</v>
      </c>
      <c r="H39" s="15">
        <v>100</v>
      </c>
      <c r="I39" s="132"/>
      <c r="J39" s="133"/>
      <c r="L39" s="11" t="s">
        <v>361</v>
      </c>
      <c r="M39" s="15">
        <v>200</v>
      </c>
      <c r="N39" s="132"/>
      <c r="O39" s="133"/>
      <c r="Q39" s="11" t="s">
        <v>361</v>
      </c>
      <c r="R39" s="15">
        <v>300</v>
      </c>
      <c r="S39" s="132"/>
      <c r="T39" s="133"/>
    </row>
    <row r="40" spans="2:20" ht="12" customHeight="1">
      <c r="B40" s="134"/>
      <c r="C40" s="135"/>
      <c r="D40" s="135"/>
      <c r="E40" s="136"/>
      <c r="G40" s="184" t="s">
        <v>925</v>
      </c>
      <c r="H40" s="185"/>
      <c r="I40" s="185"/>
      <c r="J40" s="186"/>
      <c r="L40" s="184" t="s">
        <v>926</v>
      </c>
      <c r="M40" s="185"/>
      <c r="N40" s="185"/>
      <c r="O40" s="186"/>
      <c r="Q40" s="184" t="s">
        <v>927</v>
      </c>
      <c r="R40" s="185"/>
      <c r="S40" s="185"/>
      <c r="T40" s="186"/>
    </row>
    <row r="41" spans="2:20" ht="12" customHeight="1">
      <c r="B41" s="137"/>
      <c r="C41" s="138"/>
      <c r="D41" s="138"/>
      <c r="E41" s="139"/>
      <c r="G41" s="187"/>
      <c r="H41" s="188"/>
      <c r="I41" s="188"/>
      <c r="J41" s="189"/>
      <c r="L41" s="187"/>
      <c r="M41" s="188"/>
      <c r="N41" s="188"/>
      <c r="O41" s="189"/>
      <c r="Q41" s="187"/>
      <c r="R41" s="188"/>
      <c r="S41" s="188"/>
      <c r="T41" s="189"/>
    </row>
    <row r="42" spans="2:20" ht="12" customHeight="1">
      <c r="B42" s="137"/>
      <c r="C42" s="138"/>
      <c r="D42" s="138"/>
      <c r="E42" s="139"/>
      <c r="G42" s="187"/>
      <c r="H42" s="188"/>
      <c r="I42" s="188"/>
      <c r="J42" s="189"/>
      <c r="L42" s="187"/>
      <c r="M42" s="188"/>
      <c r="N42" s="188"/>
      <c r="O42" s="189"/>
      <c r="Q42" s="187"/>
      <c r="R42" s="188"/>
      <c r="S42" s="188"/>
      <c r="T42" s="189"/>
    </row>
    <row r="43" spans="2:20" ht="12" customHeight="1">
      <c r="B43" s="137"/>
      <c r="C43" s="138"/>
      <c r="D43" s="138"/>
      <c r="E43" s="139"/>
      <c r="G43" s="187"/>
      <c r="H43" s="188"/>
      <c r="I43" s="188"/>
      <c r="J43" s="189"/>
      <c r="L43" s="187"/>
      <c r="M43" s="188"/>
      <c r="N43" s="188"/>
      <c r="O43" s="189"/>
      <c r="Q43" s="187"/>
      <c r="R43" s="188"/>
      <c r="S43" s="188"/>
      <c r="T43" s="189"/>
    </row>
    <row r="44" spans="2:20" ht="12" customHeight="1">
      <c r="B44" s="137"/>
      <c r="C44" s="138"/>
      <c r="D44" s="138"/>
      <c r="E44" s="139"/>
      <c r="G44" s="187"/>
      <c r="H44" s="188"/>
      <c r="I44" s="188"/>
      <c r="J44" s="189"/>
      <c r="L44" s="187"/>
      <c r="M44" s="188"/>
      <c r="N44" s="188"/>
      <c r="O44" s="189"/>
      <c r="Q44" s="187"/>
      <c r="R44" s="188"/>
      <c r="S44" s="188"/>
      <c r="T44" s="189"/>
    </row>
    <row r="45" spans="2:20" ht="12" customHeight="1">
      <c r="B45" s="137"/>
      <c r="C45" s="138"/>
      <c r="D45" s="138"/>
      <c r="E45" s="139"/>
      <c r="G45" s="187"/>
      <c r="H45" s="188"/>
      <c r="I45" s="188"/>
      <c r="J45" s="189"/>
      <c r="L45" s="187"/>
      <c r="M45" s="188"/>
      <c r="N45" s="188"/>
      <c r="O45" s="189"/>
      <c r="Q45" s="187"/>
      <c r="R45" s="188"/>
      <c r="S45" s="188"/>
      <c r="T45" s="189"/>
    </row>
    <row r="46" spans="2:20" ht="12" customHeight="1">
      <c r="B46" s="137"/>
      <c r="C46" s="138"/>
      <c r="D46" s="138"/>
      <c r="E46" s="139"/>
      <c r="G46" s="187"/>
      <c r="H46" s="188"/>
      <c r="I46" s="188"/>
      <c r="J46" s="189"/>
      <c r="L46" s="187"/>
      <c r="M46" s="188"/>
      <c r="N46" s="188"/>
      <c r="O46" s="189"/>
      <c r="Q46" s="187"/>
      <c r="R46" s="188"/>
      <c r="S46" s="188"/>
      <c r="T46" s="189"/>
    </row>
    <row r="47" spans="2:20" ht="12" customHeight="1">
      <c r="B47" s="137"/>
      <c r="C47" s="138"/>
      <c r="D47" s="138"/>
      <c r="E47" s="139"/>
      <c r="G47" s="187"/>
      <c r="H47" s="188"/>
      <c r="I47" s="188"/>
      <c r="J47" s="189"/>
      <c r="L47" s="187"/>
      <c r="M47" s="188"/>
      <c r="N47" s="188"/>
      <c r="O47" s="189"/>
      <c r="Q47" s="187"/>
      <c r="R47" s="188"/>
      <c r="S47" s="188"/>
      <c r="T47" s="189"/>
    </row>
    <row r="48" spans="2:20" ht="12" customHeight="1">
      <c r="B48" s="137"/>
      <c r="C48" s="138"/>
      <c r="D48" s="138"/>
      <c r="E48" s="139"/>
      <c r="G48" s="187"/>
      <c r="H48" s="188"/>
      <c r="I48" s="188"/>
      <c r="J48" s="189"/>
      <c r="L48" s="187"/>
      <c r="M48" s="188"/>
      <c r="N48" s="188"/>
      <c r="O48" s="189"/>
      <c r="Q48" s="187"/>
      <c r="R48" s="188"/>
      <c r="S48" s="188"/>
      <c r="T48" s="189"/>
    </row>
    <row r="49" spans="2:20" ht="12" customHeight="1">
      <c r="B49" s="137"/>
      <c r="C49" s="138"/>
      <c r="D49" s="138"/>
      <c r="E49" s="139"/>
      <c r="G49" s="187"/>
      <c r="H49" s="188"/>
      <c r="I49" s="188"/>
      <c r="J49" s="189"/>
      <c r="L49" s="187"/>
      <c r="M49" s="188"/>
      <c r="N49" s="188"/>
      <c r="O49" s="189"/>
      <c r="Q49" s="187"/>
      <c r="R49" s="188"/>
      <c r="S49" s="188"/>
      <c r="T49" s="189"/>
    </row>
    <row r="50" spans="2:20" ht="12" customHeight="1">
      <c r="B50" s="137"/>
      <c r="C50" s="138"/>
      <c r="D50" s="138"/>
      <c r="E50" s="139"/>
      <c r="G50" s="187"/>
      <c r="H50" s="188"/>
      <c r="I50" s="188"/>
      <c r="J50" s="189"/>
      <c r="L50" s="187"/>
      <c r="M50" s="188"/>
      <c r="N50" s="188"/>
      <c r="O50" s="189"/>
      <c r="Q50" s="187"/>
      <c r="R50" s="188"/>
      <c r="S50" s="188"/>
      <c r="T50" s="189"/>
    </row>
    <row r="51" spans="2:20" ht="12" customHeight="1">
      <c r="B51" s="140" t="s">
        <v>928</v>
      </c>
      <c r="C51" s="141"/>
      <c r="D51" s="141"/>
      <c r="E51" s="142"/>
      <c r="G51" s="140" t="s">
        <v>929</v>
      </c>
      <c r="H51" s="141"/>
      <c r="I51" s="141"/>
      <c r="J51" s="142"/>
      <c r="L51" s="140" t="s">
        <v>406</v>
      </c>
      <c r="M51" s="141"/>
      <c r="N51" s="141"/>
      <c r="O51" s="142"/>
      <c r="Q51" s="140" t="s">
        <v>930</v>
      </c>
      <c r="R51" s="141"/>
      <c r="S51" s="141"/>
      <c r="T51" s="142"/>
    </row>
    <row r="54" spans="2:20" ht="12" customHeight="1">
      <c r="B54" s="2" t="s">
        <v>343</v>
      </c>
      <c r="C54" s="43" t="s">
        <v>86</v>
      </c>
      <c r="D54" s="4" t="s">
        <v>344</v>
      </c>
      <c r="E54" s="5" t="s">
        <v>7</v>
      </c>
      <c r="G54" s="2" t="s">
        <v>343</v>
      </c>
      <c r="H54" s="16" t="s">
        <v>235</v>
      </c>
      <c r="I54" s="4" t="s">
        <v>344</v>
      </c>
      <c r="J54" s="5" t="s">
        <v>7</v>
      </c>
      <c r="L54" s="2" t="s">
        <v>343</v>
      </c>
      <c r="M54" s="16" t="s">
        <v>304</v>
      </c>
      <c r="N54" s="4" t="s">
        <v>344</v>
      </c>
      <c r="O54" s="5" t="s">
        <v>7</v>
      </c>
      <c r="Q54" s="2" t="s">
        <v>343</v>
      </c>
      <c r="R54" s="16" t="s">
        <v>17</v>
      </c>
      <c r="S54" s="4" t="s">
        <v>344</v>
      </c>
      <c r="T54" s="5" t="s">
        <v>7</v>
      </c>
    </row>
    <row r="55" spans="2:20" ht="12" customHeight="1">
      <c r="B55" s="6" t="s">
        <v>345</v>
      </c>
      <c r="C55" s="7" t="str">
        <f>LOOKUP(E55,{0,150,300,450,600,750,900;"0","1","2","3","4","5","6"})</f>
        <v>0</v>
      </c>
      <c r="D55" s="8" t="s">
        <v>346</v>
      </c>
      <c r="E55" s="9">
        <v>0</v>
      </c>
      <c r="G55" s="6" t="s">
        <v>345</v>
      </c>
      <c r="H55" s="7" t="str">
        <f>LOOKUP(J55,{0,150,300,450,600,750,900;"0","1","2","3","4","5","6"})</f>
        <v>1</v>
      </c>
      <c r="I55" s="8" t="s">
        <v>346</v>
      </c>
      <c r="J55" s="9">
        <v>150</v>
      </c>
      <c r="L55" s="6" t="s">
        <v>345</v>
      </c>
      <c r="M55" s="7" t="str">
        <f>LOOKUP(O55,{0,150,300,450,600,750,900;"0","1","2","3","4","5","6"})</f>
        <v>0</v>
      </c>
      <c r="N55" s="8" t="s">
        <v>346</v>
      </c>
      <c r="O55" s="9">
        <v>0</v>
      </c>
      <c r="Q55" s="6" t="s">
        <v>345</v>
      </c>
      <c r="R55" s="7" t="str">
        <f>LOOKUP(T55,{0,150,300,450,600,750,900;"0","1","2","3","4","5","6"})</f>
        <v>0</v>
      </c>
      <c r="S55" s="8" t="s">
        <v>346</v>
      </c>
      <c r="T55" s="9">
        <v>0</v>
      </c>
    </row>
    <row r="56" spans="2:20" ht="12" customHeight="1">
      <c r="B56" s="6" t="s">
        <v>347</v>
      </c>
      <c r="C56" s="7" t="str">
        <f>LOOKUP(C57,{0,201,401,601,901,1201,1501;"黑色","绿色","蓝色","紫色","红色","橙色","金色"})</f>
        <v>黑色</v>
      </c>
      <c r="D56" s="8" t="s">
        <v>348</v>
      </c>
      <c r="E56" s="10">
        <v>2</v>
      </c>
      <c r="G56" s="6" t="s">
        <v>347</v>
      </c>
      <c r="H56" s="7" t="str">
        <f>LOOKUP(H57,{0,201,401,601,901,1201,1501;"黑色","绿色","蓝色","紫色","红色","橙色","金色"})</f>
        <v>绿色</v>
      </c>
      <c r="I56" s="8" t="s">
        <v>348</v>
      </c>
      <c r="J56" s="10">
        <v>4</v>
      </c>
      <c r="L56" s="6" t="s">
        <v>347</v>
      </c>
      <c r="M56" s="7" t="str">
        <f>LOOKUP(M57,{0,201,401,601,901,1201,1501;"黑色","绿色","蓝色","紫色","红色","橙色","金色"})</f>
        <v>紫色</v>
      </c>
      <c r="N56" s="8" t="s">
        <v>348</v>
      </c>
      <c r="O56" s="10">
        <v>200</v>
      </c>
      <c r="Q56" s="6" t="s">
        <v>347</v>
      </c>
      <c r="R56" s="7" t="str">
        <f>LOOKUP(R57,{0,201,401,601,901,1201,1501;"黑色","绿色","蓝色","紫色","红色","橙色","金色"})</f>
        <v>黑色</v>
      </c>
      <c r="S56" s="8" t="s">
        <v>348</v>
      </c>
      <c r="T56" s="10">
        <v>5</v>
      </c>
    </row>
    <row r="57" spans="2:20" ht="12" customHeight="1">
      <c r="B57" s="6" t="s">
        <v>349</v>
      </c>
      <c r="C57" s="7">
        <f>C65+E55</f>
        <v>100</v>
      </c>
      <c r="D57" s="8" t="s">
        <v>350</v>
      </c>
      <c r="E57" s="10">
        <v>2</v>
      </c>
      <c r="G57" s="6" t="s">
        <v>349</v>
      </c>
      <c r="H57" s="7">
        <f>H65+J55</f>
        <v>350</v>
      </c>
      <c r="I57" s="8" t="s">
        <v>350</v>
      </c>
      <c r="J57" s="10">
        <v>4</v>
      </c>
      <c r="L57" s="6" t="s">
        <v>349</v>
      </c>
      <c r="M57" s="7">
        <f>M65+O55</f>
        <v>900</v>
      </c>
      <c r="N57" s="8" t="s">
        <v>350</v>
      </c>
      <c r="O57" s="10">
        <v>30</v>
      </c>
      <c r="Q57" s="6" t="s">
        <v>349</v>
      </c>
      <c r="R57" s="7">
        <f>R65+T55</f>
        <v>0</v>
      </c>
      <c r="S57" s="8" t="s">
        <v>350</v>
      </c>
      <c r="T57" s="10">
        <v>1</v>
      </c>
    </row>
    <row r="58" spans="2:20" ht="12" customHeight="1">
      <c r="B58" s="11" t="s">
        <v>351</v>
      </c>
      <c r="C58" s="12">
        <f>C57*20</f>
        <v>2000</v>
      </c>
      <c r="D58" s="13" t="s">
        <v>352</v>
      </c>
      <c r="E58" s="14">
        <f>C57</f>
        <v>100</v>
      </c>
      <c r="G58" s="11" t="s">
        <v>351</v>
      </c>
      <c r="H58" s="12">
        <f>H57*20</f>
        <v>7000</v>
      </c>
      <c r="I58" s="13" t="s">
        <v>352</v>
      </c>
      <c r="J58" s="14">
        <f>H57</f>
        <v>350</v>
      </c>
      <c r="L58" s="11" t="s">
        <v>351</v>
      </c>
      <c r="M58" s="12">
        <f>M57*20</f>
        <v>18000</v>
      </c>
      <c r="N58" s="13" t="s">
        <v>352</v>
      </c>
      <c r="O58" s="14">
        <f>M57</f>
        <v>900</v>
      </c>
      <c r="Q58" s="11" t="s">
        <v>351</v>
      </c>
      <c r="R58" s="12">
        <f>R57*20</f>
        <v>0</v>
      </c>
      <c r="S58" s="13" t="s">
        <v>352</v>
      </c>
      <c r="T58" s="14">
        <f>R57</f>
        <v>0</v>
      </c>
    </row>
    <row r="59" spans="2:20" ht="12" customHeight="1">
      <c r="B59" s="126" t="s">
        <v>931</v>
      </c>
      <c r="C59" s="127"/>
      <c r="D59" s="130" t="s">
        <v>932</v>
      </c>
      <c r="E59" s="131"/>
      <c r="G59" s="126" t="s">
        <v>933</v>
      </c>
      <c r="H59" s="127"/>
      <c r="I59" s="130" t="s">
        <v>934</v>
      </c>
      <c r="J59" s="131"/>
      <c r="L59" s="126" t="s">
        <v>935</v>
      </c>
      <c r="M59" s="127"/>
      <c r="N59" s="130" t="s">
        <v>936</v>
      </c>
      <c r="O59" s="131"/>
      <c r="Q59" s="126" t="s">
        <v>937</v>
      </c>
      <c r="R59" s="127"/>
      <c r="S59" s="130" t="s">
        <v>938</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100</v>
      </c>
      <c r="D65" s="132"/>
      <c r="E65" s="133"/>
      <c r="G65" s="11" t="s">
        <v>361</v>
      </c>
      <c r="H65" s="15">
        <v>200</v>
      </c>
      <c r="I65" s="132"/>
      <c r="J65" s="133"/>
      <c r="L65" s="11" t="s">
        <v>361</v>
      </c>
      <c r="M65" s="15">
        <v>900</v>
      </c>
      <c r="N65" s="132"/>
      <c r="O65" s="133"/>
      <c r="Q65" s="11" t="s">
        <v>361</v>
      </c>
      <c r="R65" s="15">
        <v>0</v>
      </c>
      <c r="S65" s="132"/>
      <c r="T65" s="133"/>
    </row>
    <row r="66" spans="2:20" ht="12" customHeight="1">
      <c r="B66" s="134" t="s">
        <v>416</v>
      </c>
      <c r="C66" s="135"/>
      <c r="D66" s="135"/>
      <c r="E66" s="136"/>
      <c r="G66" s="134" t="s">
        <v>939</v>
      </c>
      <c r="H66" s="135"/>
      <c r="I66" s="135"/>
      <c r="J66" s="136"/>
      <c r="L66" s="134" t="s">
        <v>940</v>
      </c>
      <c r="M66" s="135"/>
      <c r="N66" s="135"/>
      <c r="O66" s="136"/>
      <c r="Q66" s="134" t="s">
        <v>941</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942</v>
      </c>
      <c r="C77" s="141"/>
      <c r="D77" s="141"/>
      <c r="E77" s="142"/>
      <c r="G77" s="140" t="s">
        <v>407</v>
      </c>
      <c r="H77" s="141"/>
      <c r="I77" s="141"/>
      <c r="J77" s="142"/>
      <c r="L77" s="140" t="s">
        <v>407</v>
      </c>
      <c r="M77" s="141"/>
      <c r="N77" s="141"/>
      <c r="O77" s="142"/>
      <c r="Q77" s="140" t="s">
        <v>943</v>
      </c>
      <c r="R77" s="141"/>
      <c r="S77" s="141"/>
      <c r="T77" s="142"/>
    </row>
    <row r="80" spans="2:20" ht="12" customHeight="1">
      <c r="B80" s="2" t="s">
        <v>343</v>
      </c>
      <c r="C80" s="3" t="s">
        <v>139</v>
      </c>
      <c r="D80" s="4" t="s">
        <v>344</v>
      </c>
      <c r="E80" s="5" t="s">
        <v>7</v>
      </c>
      <c r="G80" s="2" t="s">
        <v>343</v>
      </c>
      <c r="H80" s="16" t="s">
        <v>312</v>
      </c>
      <c r="I80" s="4" t="s">
        <v>344</v>
      </c>
      <c r="J80" s="5" t="s">
        <v>7</v>
      </c>
      <c r="L80" s="2" t="s">
        <v>343</v>
      </c>
      <c r="M80" s="45" t="s">
        <v>147</v>
      </c>
      <c r="N80" s="4" t="s">
        <v>344</v>
      </c>
      <c r="O80" s="5" t="s">
        <v>7</v>
      </c>
      <c r="Q80" s="2" t="s">
        <v>343</v>
      </c>
      <c r="R80" s="45" t="s">
        <v>206</v>
      </c>
      <c r="S80" s="4" t="s">
        <v>344</v>
      </c>
      <c r="T80" s="5" t="s">
        <v>7</v>
      </c>
    </row>
    <row r="81" spans="2:20" ht="12" customHeight="1">
      <c r="B81" s="6" t="s">
        <v>345</v>
      </c>
      <c r="C81" s="7" t="str">
        <f>LOOKUP(E81,{0,150,300,450,600,750,900;"0","1","2","3","4","5","6"})</f>
        <v>0</v>
      </c>
      <c r="D81" s="8" t="s">
        <v>346</v>
      </c>
      <c r="E81" s="9">
        <v>0</v>
      </c>
      <c r="G81" s="6" t="s">
        <v>345</v>
      </c>
      <c r="H81" s="7">
        <v>0</v>
      </c>
      <c r="I81" s="8" t="s">
        <v>346</v>
      </c>
      <c r="J81" s="9">
        <v>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黑色</v>
      </c>
      <c r="D82" s="8" t="s">
        <v>348</v>
      </c>
      <c r="E82" s="10">
        <v>1</v>
      </c>
      <c r="G82" s="6" t="s">
        <v>347</v>
      </c>
      <c r="H82" s="7" t="str">
        <f>LOOKUP(H83,{0,201,401,601,901,1201,1501;"黑色","绿色","蓝色","紫色","红色","橙色","金色"})</f>
        <v>红色</v>
      </c>
      <c r="I82" s="8" t="s">
        <v>348</v>
      </c>
      <c r="J82" s="10">
        <v>64</v>
      </c>
      <c r="L82" s="6" t="s">
        <v>347</v>
      </c>
      <c r="M82" s="7" t="str">
        <f>LOOKUP(M83,{0,201,401,601,901,1201,1501;"黑色","绿色","蓝色","紫色","红色","橙色","金色"})</f>
        <v>黑色</v>
      </c>
      <c r="N82" s="8" t="s">
        <v>348</v>
      </c>
      <c r="O82" s="10">
        <v>1</v>
      </c>
      <c r="Q82" s="6" t="s">
        <v>347</v>
      </c>
      <c r="R82" s="7" t="str">
        <f>LOOKUP(R83,{0,201,401,601,901,1201,1501;"黑色","绿色","蓝色","紫色","红色","橙色","金色"})</f>
        <v>绿色</v>
      </c>
      <c r="S82" s="8" t="s">
        <v>348</v>
      </c>
      <c r="T82" s="10">
        <v>1</v>
      </c>
    </row>
    <row r="83" spans="2:20" ht="12" customHeight="1">
      <c r="B83" s="6" t="s">
        <v>349</v>
      </c>
      <c r="C83" s="7">
        <f>C91+E81</f>
        <v>200</v>
      </c>
      <c r="D83" s="8" t="s">
        <v>350</v>
      </c>
      <c r="E83" s="10">
        <v>1</v>
      </c>
      <c r="G83" s="6" t="s">
        <v>349</v>
      </c>
      <c r="H83" s="7">
        <f>H91+J81</f>
        <v>1000</v>
      </c>
      <c r="I83" s="8" t="s">
        <v>350</v>
      </c>
      <c r="J83" s="10">
        <v>9</v>
      </c>
      <c r="L83" s="6" t="s">
        <v>349</v>
      </c>
      <c r="M83" s="7">
        <f>M91+O81</f>
        <v>200</v>
      </c>
      <c r="N83" s="8" t="s">
        <v>350</v>
      </c>
      <c r="O83" s="10">
        <v>1</v>
      </c>
      <c r="Q83" s="6" t="s">
        <v>349</v>
      </c>
      <c r="R83" s="7">
        <f>R91+T81</f>
        <v>300</v>
      </c>
      <c r="S83" s="8" t="s">
        <v>350</v>
      </c>
      <c r="T83" s="10">
        <v>1</v>
      </c>
    </row>
    <row r="84" spans="2:20" ht="12" customHeight="1">
      <c r="B84" s="11" t="s">
        <v>351</v>
      </c>
      <c r="C84" s="12">
        <f>C83*20</f>
        <v>4000</v>
      </c>
      <c r="D84" s="13" t="s">
        <v>352</v>
      </c>
      <c r="E84" s="14">
        <f>C83</f>
        <v>200</v>
      </c>
      <c r="G84" s="11" t="s">
        <v>351</v>
      </c>
      <c r="H84" s="12">
        <f>H83*20</f>
        <v>20000</v>
      </c>
      <c r="I84" s="13" t="s">
        <v>352</v>
      </c>
      <c r="J84" s="14">
        <f>H83</f>
        <v>1000</v>
      </c>
      <c r="L84" s="11" t="s">
        <v>351</v>
      </c>
      <c r="M84" s="12">
        <f>M83*20</f>
        <v>4000</v>
      </c>
      <c r="N84" s="13" t="s">
        <v>352</v>
      </c>
      <c r="O84" s="14">
        <f>M83</f>
        <v>200</v>
      </c>
      <c r="Q84" s="11" t="s">
        <v>351</v>
      </c>
      <c r="R84" s="12">
        <f>R83*20</f>
        <v>6000</v>
      </c>
      <c r="S84" s="13" t="s">
        <v>352</v>
      </c>
      <c r="T84" s="14">
        <f>R83</f>
        <v>300</v>
      </c>
    </row>
    <row r="85" spans="2:20" ht="12" customHeight="1">
      <c r="B85" s="126" t="s">
        <v>944</v>
      </c>
      <c r="C85" s="127"/>
      <c r="D85" s="130" t="s">
        <v>945</v>
      </c>
      <c r="E85" s="131"/>
      <c r="G85" s="126" t="s">
        <v>946</v>
      </c>
      <c r="H85" s="127"/>
      <c r="I85" s="130" t="s">
        <v>947</v>
      </c>
      <c r="J85" s="131"/>
      <c r="L85" s="126" t="s">
        <v>948</v>
      </c>
      <c r="M85" s="127"/>
      <c r="N85" s="130" t="s">
        <v>949</v>
      </c>
      <c r="O85" s="131"/>
      <c r="Q85" s="126" t="s">
        <v>950</v>
      </c>
      <c r="R85" s="127"/>
      <c r="S85" s="130" t="s">
        <v>951</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200</v>
      </c>
      <c r="D91" s="132"/>
      <c r="E91" s="133"/>
      <c r="G91" s="11" t="s">
        <v>361</v>
      </c>
      <c r="H91" s="15">
        <v>1000</v>
      </c>
      <c r="I91" s="132"/>
      <c r="J91" s="133"/>
      <c r="L91" s="11" t="s">
        <v>361</v>
      </c>
      <c r="M91" s="15">
        <v>200</v>
      </c>
      <c r="N91" s="132"/>
      <c r="O91" s="133"/>
      <c r="Q91" s="11" t="s">
        <v>361</v>
      </c>
      <c r="R91" s="15">
        <v>300</v>
      </c>
      <c r="S91" s="132"/>
      <c r="T91" s="133"/>
    </row>
    <row r="92" spans="2:20" ht="12" customHeight="1">
      <c r="B92" s="134" t="s">
        <v>952</v>
      </c>
      <c r="C92" s="135"/>
      <c r="D92" s="135"/>
      <c r="E92" s="136"/>
      <c r="G92" s="134" t="s">
        <v>416</v>
      </c>
      <c r="H92" s="135"/>
      <c r="I92" s="135"/>
      <c r="J92" s="136"/>
      <c r="L92" s="134" t="s">
        <v>953</v>
      </c>
      <c r="M92" s="135"/>
      <c r="N92" s="135"/>
      <c r="O92" s="136"/>
      <c r="Q92" s="134" t="s">
        <v>954</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392</v>
      </c>
      <c r="C103" s="141"/>
      <c r="D103" s="141"/>
      <c r="E103" s="142"/>
      <c r="G103" s="140" t="s">
        <v>955</v>
      </c>
      <c r="H103" s="141"/>
      <c r="I103" s="141"/>
      <c r="J103" s="142"/>
      <c r="L103" s="140" t="s">
        <v>366</v>
      </c>
      <c r="M103" s="141"/>
      <c r="N103" s="141"/>
      <c r="O103" s="142"/>
      <c r="Q103" s="140" t="s">
        <v>956</v>
      </c>
      <c r="R103" s="141"/>
      <c r="S103" s="141"/>
      <c r="T103" s="142"/>
    </row>
    <row r="106" spans="2:20" ht="12" customHeight="1">
      <c r="B106" s="2" t="s">
        <v>343</v>
      </c>
      <c r="C106" s="44" t="s">
        <v>154</v>
      </c>
      <c r="D106" s="4" t="s">
        <v>344</v>
      </c>
      <c r="E106" s="5" t="s">
        <v>7</v>
      </c>
      <c r="G106" s="2" t="s">
        <v>343</v>
      </c>
      <c r="H106" s="16" t="s">
        <v>325</v>
      </c>
      <c r="I106" s="4" t="s">
        <v>344</v>
      </c>
      <c r="J106" s="5" t="s">
        <v>7</v>
      </c>
      <c r="L106" s="2" t="s">
        <v>343</v>
      </c>
      <c r="M106" s="3" t="s">
        <v>212</v>
      </c>
      <c r="N106" s="4" t="s">
        <v>344</v>
      </c>
      <c r="O106" s="5" t="s">
        <v>7</v>
      </c>
      <c r="Q106" s="2" t="s">
        <v>343</v>
      </c>
      <c r="R106" s="16" t="s">
        <v>217</v>
      </c>
      <c r="S106" s="4" t="s">
        <v>344</v>
      </c>
      <c r="T106" s="5" t="s">
        <v>7</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0</v>
      </c>
      <c r="S107" s="8" t="s">
        <v>346</v>
      </c>
      <c r="T107" s="9">
        <v>0</v>
      </c>
    </row>
    <row r="108" spans="2:20" ht="12" customHeight="1">
      <c r="B108" s="6" t="s">
        <v>347</v>
      </c>
      <c r="C108" s="7" t="str">
        <f>LOOKUP(C109,{0,201,401,601,901,1201,1501;"黑色","绿色","蓝色","紫色","红色","橙色","金色"})</f>
        <v>黑色</v>
      </c>
      <c r="D108" s="8" t="s">
        <v>348</v>
      </c>
      <c r="E108" s="10">
        <v>1</v>
      </c>
      <c r="G108" s="6" t="s">
        <v>347</v>
      </c>
      <c r="H108" s="7" t="str">
        <f>LOOKUP(H109,{0,201,401,601,901,1201,1501;"黑色","绿色","蓝色","紫色","红色","橙色","金色"})</f>
        <v>橙色</v>
      </c>
      <c r="I108" s="8" t="s">
        <v>348</v>
      </c>
      <c r="J108" s="10">
        <v>1</v>
      </c>
      <c r="L108" s="6" t="s">
        <v>347</v>
      </c>
      <c r="M108" s="7" t="str">
        <f>LOOKUP(M109,{0,201,401,601,901,1201,1501;"黑色","绿色","蓝色","紫色","红色","橙色","金色"})</f>
        <v>绿色</v>
      </c>
      <c r="N108" s="8" t="s">
        <v>348</v>
      </c>
      <c r="O108" s="10">
        <v>1</v>
      </c>
      <c r="Q108" s="6" t="s">
        <v>347</v>
      </c>
      <c r="R108" s="7" t="str">
        <f>LOOKUP(R109,{0,201,401,601,901,1201,1501;"黑色","绿色","蓝色","紫色","红色","橙色","金色"})</f>
        <v>绿色</v>
      </c>
      <c r="S108" s="8" t="s">
        <v>348</v>
      </c>
      <c r="T108" s="10">
        <v>1</v>
      </c>
    </row>
    <row r="109" spans="2:20" ht="12" customHeight="1">
      <c r="B109" s="6" t="s">
        <v>349</v>
      </c>
      <c r="C109" s="7">
        <f>C117+E107</f>
        <v>200</v>
      </c>
      <c r="D109" s="8" t="s">
        <v>350</v>
      </c>
      <c r="E109" s="10">
        <v>1</v>
      </c>
      <c r="G109" s="6" t="s">
        <v>349</v>
      </c>
      <c r="H109" s="7">
        <f>H117+J107</f>
        <v>1500</v>
      </c>
      <c r="I109" s="8" t="s">
        <v>350</v>
      </c>
      <c r="J109" s="10">
        <v>1</v>
      </c>
      <c r="L109" s="6" t="s">
        <v>349</v>
      </c>
      <c r="M109" s="7">
        <f>M117+O107</f>
        <v>300</v>
      </c>
      <c r="N109" s="8" t="s">
        <v>350</v>
      </c>
      <c r="O109" s="10">
        <v>1</v>
      </c>
      <c r="Q109" s="6" t="s">
        <v>349</v>
      </c>
      <c r="R109" s="7">
        <f>R117+T107</f>
        <v>300</v>
      </c>
      <c r="S109" s="8" t="s">
        <v>350</v>
      </c>
      <c r="T109" s="10">
        <v>1</v>
      </c>
    </row>
    <row r="110" spans="2:20" ht="12" customHeight="1">
      <c r="B110" s="11" t="s">
        <v>351</v>
      </c>
      <c r="C110" s="12">
        <f>C109*20</f>
        <v>4000</v>
      </c>
      <c r="D110" s="13" t="s">
        <v>352</v>
      </c>
      <c r="E110" s="14">
        <f>C109</f>
        <v>200</v>
      </c>
      <c r="G110" s="11" t="s">
        <v>351</v>
      </c>
      <c r="H110" s="12">
        <f>H109*20</f>
        <v>30000</v>
      </c>
      <c r="I110" s="13" t="s">
        <v>352</v>
      </c>
      <c r="J110" s="14">
        <f>H109</f>
        <v>1500</v>
      </c>
      <c r="L110" s="11" t="s">
        <v>351</v>
      </c>
      <c r="M110" s="12">
        <f>M109*20</f>
        <v>6000</v>
      </c>
      <c r="N110" s="13" t="s">
        <v>352</v>
      </c>
      <c r="O110" s="14">
        <f>M109</f>
        <v>300</v>
      </c>
      <c r="Q110" s="11" t="s">
        <v>351</v>
      </c>
      <c r="R110" s="12">
        <f>R109*20</f>
        <v>6000</v>
      </c>
      <c r="S110" s="13" t="s">
        <v>352</v>
      </c>
      <c r="T110" s="14">
        <f>R109</f>
        <v>300</v>
      </c>
    </row>
    <row r="111" spans="2:20" ht="12" customHeight="1">
      <c r="B111" s="126" t="s">
        <v>957</v>
      </c>
      <c r="C111" s="127"/>
      <c r="D111" s="130" t="s">
        <v>958</v>
      </c>
      <c r="E111" s="131"/>
      <c r="G111" s="126" t="s">
        <v>959</v>
      </c>
      <c r="H111" s="127"/>
      <c r="I111" s="130" t="s">
        <v>960</v>
      </c>
      <c r="J111" s="131"/>
      <c r="L111" s="126" t="s">
        <v>961</v>
      </c>
      <c r="M111" s="127"/>
      <c r="N111" s="130" t="s">
        <v>962</v>
      </c>
      <c r="O111" s="131"/>
      <c r="Q111" s="126" t="s">
        <v>963</v>
      </c>
      <c r="R111" s="127"/>
      <c r="S111" s="130" t="s">
        <v>964</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200</v>
      </c>
      <c r="D117" s="132"/>
      <c r="E117" s="133"/>
      <c r="G117" s="11" t="s">
        <v>361</v>
      </c>
      <c r="H117" s="15">
        <v>1500</v>
      </c>
      <c r="I117" s="132"/>
      <c r="J117" s="133"/>
      <c r="L117" s="11" t="s">
        <v>361</v>
      </c>
      <c r="M117" s="15">
        <v>300</v>
      </c>
      <c r="N117" s="132"/>
      <c r="O117" s="133"/>
      <c r="Q117" s="11" t="s">
        <v>361</v>
      </c>
      <c r="R117" s="15">
        <v>300</v>
      </c>
      <c r="S117" s="132"/>
      <c r="T117" s="133"/>
    </row>
    <row r="118" spans="2:20" ht="12" customHeight="1">
      <c r="B118" s="134" t="s">
        <v>965</v>
      </c>
      <c r="C118" s="135"/>
      <c r="D118" s="135"/>
      <c r="E118" s="136"/>
      <c r="G118" s="134" t="s">
        <v>966</v>
      </c>
      <c r="H118" s="135"/>
      <c r="I118" s="135"/>
      <c r="J118" s="136"/>
      <c r="L118" s="134" t="s">
        <v>967</v>
      </c>
      <c r="M118" s="135"/>
      <c r="N118" s="135"/>
      <c r="O118" s="136"/>
      <c r="Q118" s="134" t="s">
        <v>968</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969</v>
      </c>
      <c r="C129" s="141"/>
      <c r="D129" s="141"/>
      <c r="E129" s="142"/>
      <c r="G129" s="140" t="s">
        <v>407</v>
      </c>
      <c r="H129" s="141"/>
      <c r="I129" s="141"/>
      <c r="J129" s="142"/>
      <c r="L129" s="140" t="s">
        <v>378</v>
      </c>
      <c r="M129" s="141"/>
      <c r="N129" s="141"/>
      <c r="O129" s="142"/>
      <c r="Q129" s="140" t="s">
        <v>970</v>
      </c>
      <c r="R129" s="141"/>
      <c r="S129" s="141"/>
      <c r="T129" s="142"/>
    </row>
    <row r="132" spans="2:20" ht="12" customHeight="1">
      <c r="G132" s="2" t="s">
        <v>343</v>
      </c>
      <c r="H132" s="16" t="s">
        <v>241</v>
      </c>
      <c r="I132" s="4" t="s">
        <v>344</v>
      </c>
      <c r="J132" s="5" t="s">
        <v>7</v>
      </c>
      <c r="L132" s="2" t="s">
        <v>343</v>
      </c>
      <c r="M132" s="3" t="s">
        <v>244</v>
      </c>
      <c r="N132" s="4" t="s">
        <v>344</v>
      </c>
      <c r="O132" s="5" t="s">
        <v>7</v>
      </c>
      <c r="Q132" s="2" t="s">
        <v>343</v>
      </c>
      <c r="R132" s="3" t="s">
        <v>247</v>
      </c>
      <c r="S132" s="4" t="s">
        <v>344</v>
      </c>
      <c r="T132" s="5" t="s">
        <v>7</v>
      </c>
    </row>
    <row r="133" spans="2:20" ht="12" customHeight="1">
      <c r="B133" s="22" t="s">
        <v>343</v>
      </c>
      <c r="C133" s="23" t="s">
        <v>331</v>
      </c>
      <c r="D133" s="29" t="s">
        <v>344</v>
      </c>
      <c r="E133" s="5" t="s">
        <v>7</v>
      </c>
      <c r="G133" s="6" t="s">
        <v>345</v>
      </c>
      <c r="H133" s="7" t="str">
        <f>LOOKUP(J133,{0,150,300,450,600,750,900;"0","1","2","3","4","5","6"})</f>
        <v>0</v>
      </c>
      <c r="I133" s="8" t="s">
        <v>346</v>
      </c>
      <c r="J133" s="9">
        <v>0</v>
      </c>
      <c r="L133" s="6" t="s">
        <v>345</v>
      </c>
      <c r="M133" s="7" t="str">
        <f>LOOKUP(O133,{0,150,300,450,600,750,900;"0","1","2","3","4","5","6"})</f>
        <v>0</v>
      </c>
      <c r="N133" s="8" t="s">
        <v>346</v>
      </c>
      <c r="O133" s="9">
        <v>0</v>
      </c>
      <c r="Q133" s="6" t="s">
        <v>345</v>
      </c>
      <c r="R133" s="7" t="str">
        <f>LOOKUP(T133,{0,150,300,450,600,750,900;"0","1","2","3","4","5","6"})</f>
        <v>0</v>
      </c>
      <c r="S133" s="8" t="s">
        <v>346</v>
      </c>
      <c r="T133" s="9">
        <v>0</v>
      </c>
    </row>
    <row r="134" spans="2:20" ht="12" customHeight="1">
      <c r="B134" s="24" t="s">
        <v>345</v>
      </c>
      <c r="C134" s="21" t="str">
        <f>LOOKUP(E134,{0,150,300,450,600,750,900;"0","1","2","3","4","5","6"})</f>
        <v>0</v>
      </c>
      <c r="D134" s="33" t="s">
        <v>346</v>
      </c>
      <c r="E134" s="34">
        <v>0</v>
      </c>
      <c r="G134" s="6" t="s">
        <v>347</v>
      </c>
      <c r="H134" s="7" t="str">
        <f>LOOKUP(H135,{0,201,401,601,901,1201,1501;"黑色","绿色","蓝色","紫色","红色","橙色","金色"})</f>
        <v>绿色</v>
      </c>
      <c r="I134" s="8" t="s">
        <v>348</v>
      </c>
      <c r="J134" s="10">
        <v>1</v>
      </c>
      <c r="L134" s="6" t="s">
        <v>347</v>
      </c>
      <c r="M134" s="7" t="str">
        <f>LOOKUP(M135,{0,201,401,601,901,1201,1501;"黑色","绿色","蓝色","紫色","红色","橙色","金色"})</f>
        <v>绿色</v>
      </c>
      <c r="N134" s="8" t="s">
        <v>348</v>
      </c>
      <c r="O134" s="10">
        <v>1</v>
      </c>
      <c r="Q134" s="6" t="s">
        <v>347</v>
      </c>
      <c r="R134" s="7" t="str">
        <f>LOOKUP(R135,{0,201,401,601,901,1201,1501;"黑色","绿色","蓝色","紫色","红色","橙色","金色"})</f>
        <v>绿色</v>
      </c>
      <c r="S134" s="8" t="s">
        <v>348</v>
      </c>
      <c r="T134" s="10">
        <v>1</v>
      </c>
    </row>
    <row r="135" spans="2:20" ht="12" customHeight="1">
      <c r="B135" s="24" t="s">
        <v>347</v>
      </c>
      <c r="C135" s="21" t="str">
        <f>LOOKUP(C136,{0,201,401,601,901,1201,1501;"黑色","绿色","蓝色","紫色","红色","橙色","金色"})</f>
        <v>金色</v>
      </c>
      <c r="D135" s="33" t="s">
        <v>348</v>
      </c>
      <c r="E135" s="36">
        <v>1</v>
      </c>
      <c r="G135" s="6" t="s">
        <v>349</v>
      </c>
      <c r="H135" s="7">
        <f>H143+J133</f>
        <v>400</v>
      </c>
      <c r="I135" s="8" t="s">
        <v>350</v>
      </c>
      <c r="J135" s="10">
        <v>1</v>
      </c>
      <c r="L135" s="6" t="s">
        <v>349</v>
      </c>
      <c r="M135" s="7">
        <f>M143+O133</f>
        <v>400</v>
      </c>
      <c r="N135" s="8" t="s">
        <v>350</v>
      </c>
      <c r="O135" s="10">
        <v>1</v>
      </c>
      <c r="Q135" s="6" t="s">
        <v>349</v>
      </c>
      <c r="R135" s="7">
        <f>R143+T133</f>
        <v>400</v>
      </c>
      <c r="S135" s="8" t="s">
        <v>350</v>
      </c>
      <c r="T135" s="10">
        <v>1</v>
      </c>
    </row>
    <row r="136" spans="2:20" ht="12" customHeight="1">
      <c r="B136" s="24" t="s">
        <v>349</v>
      </c>
      <c r="C136" s="21">
        <f>C144+E134</f>
        <v>2400</v>
      </c>
      <c r="D136" s="33" t="s">
        <v>350</v>
      </c>
      <c r="E136" s="36">
        <v>1</v>
      </c>
      <c r="G136" s="11" t="s">
        <v>351</v>
      </c>
      <c r="H136" s="12">
        <f>H135*20</f>
        <v>8000</v>
      </c>
      <c r="I136" s="13" t="s">
        <v>352</v>
      </c>
      <c r="J136" s="14">
        <f>H135</f>
        <v>400</v>
      </c>
      <c r="L136" s="11" t="s">
        <v>351</v>
      </c>
      <c r="M136" s="12">
        <f>M135*20</f>
        <v>8000</v>
      </c>
      <c r="N136" s="13" t="s">
        <v>352</v>
      </c>
      <c r="O136" s="14">
        <f>M135</f>
        <v>400</v>
      </c>
      <c r="Q136" s="11" t="s">
        <v>351</v>
      </c>
      <c r="R136" s="12">
        <f>R135*20</f>
        <v>8000</v>
      </c>
      <c r="S136" s="13" t="s">
        <v>352</v>
      </c>
      <c r="T136" s="14">
        <f>R135</f>
        <v>400</v>
      </c>
    </row>
    <row r="137" spans="2:20" ht="12" customHeight="1">
      <c r="B137" s="26" t="s">
        <v>351</v>
      </c>
      <c r="C137" s="27">
        <f>C136*20</f>
        <v>48000</v>
      </c>
      <c r="D137" s="39" t="s">
        <v>352</v>
      </c>
      <c r="E137" s="40">
        <f>C136</f>
        <v>2400</v>
      </c>
      <c r="G137" s="126" t="s">
        <v>971</v>
      </c>
      <c r="H137" s="127"/>
      <c r="I137" s="130" t="s">
        <v>972</v>
      </c>
      <c r="J137" s="131"/>
      <c r="L137" s="126" t="s">
        <v>973</v>
      </c>
      <c r="M137" s="127"/>
      <c r="N137" s="130" t="s">
        <v>974</v>
      </c>
      <c r="O137" s="131"/>
      <c r="Q137" s="126" t="s">
        <v>975</v>
      </c>
      <c r="R137" s="127"/>
      <c r="S137" s="130" t="s">
        <v>976</v>
      </c>
      <c r="T137" s="131"/>
    </row>
    <row r="138" spans="2:20" ht="12" customHeight="1">
      <c r="B138" s="126" t="s">
        <v>977</v>
      </c>
      <c r="C138" s="127"/>
      <c r="D138" s="130" t="s">
        <v>978</v>
      </c>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6"/>
      <c r="C142" s="127"/>
      <c r="D142" s="130"/>
      <c r="E142" s="131"/>
      <c r="G142" s="128"/>
      <c r="H142" s="129"/>
      <c r="I142" s="130"/>
      <c r="J142" s="131"/>
      <c r="L142" s="128"/>
      <c r="M142" s="129"/>
      <c r="N142" s="130"/>
      <c r="O142" s="131"/>
      <c r="Q142" s="128"/>
      <c r="R142" s="129"/>
      <c r="S142" s="130"/>
      <c r="T142" s="131"/>
    </row>
    <row r="143" spans="2:20" ht="12" customHeight="1">
      <c r="B143" s="128"/>
      <c r="C143" s="129"/>
      <c r="D143" s="130"/>
      <c r="E143" s="131"/>
      <c r="G143" s="11" t="s">
        <v>361</v>
      </c>
      <c r="H143" s="15">
        <v>400</v>
      </c>
      <c r="I143" s="132"/>
      <c r="J143" s="133"/>
      <c r="L143" s="11" t="s">
        <v>361</v>
      </c>
      <c r="M143" s="15">
        <v>400</v>
      </c>
      <c r="N143" s="132"/>
      <c r="O143" s="133"/>
      <c r="Q143" s="11" t="s">
        <v>361</v>
      </c>
      <c r="R143" s="15">
        <v>400</v>
      </c>
      <c r="S143" s="132"/>
      <c r="T143" s="133"/>
    </row>
    <row r="144" spans="2:20" ht="12" customHeight="1">
      <c r="B144" s="26" t="s">
        <v>361</v>
      </c>
      <c r="C144" s="28">
        <v>2400</v>
      </c>
      <c r="D144" s="132"/>
      <c r="E144" s="133"/>
      <c r="G144" s="134" t="s">
        <v>979</v>
      </c>
      <c r="H144" s="135"/>
      <c r="I144" s="135"/>
      <c r="J144" s="136"/>
      <c r="L144" s="134" t="s">
        <v>980</v>
      </c>
      <c r="M144" s="135"/>
      <c r="N144" s="135"/>
      <c r="O144" s="136"/>
      <c r="Q144" s="134" t="s">
        <v>981</v>
      </c>
      <c r="R144" s="135"/>
      <c r="S144" s="135"/>
      <c r="T144" s="136"/>
    </row>
    <row r="145" spans="2:20" ht="12" customHeight="1">
      <c r="B145" s="134" t="s">
        <v>982</v>
      </c>
      <c r="C145" s="135"/>
      <c r="D145" s="135"/>
      <c r="E145" s="136"/>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37"/>
      <c r="C155" s="138"/>
      <c r="D155" s="138"/>
      <c r="E155" s="139"/>
      <c r="G155" s="140" t="s">
        <v>983</v>
      </c>
      <c r="H155" s="141"/>
      <c r="I155" s="141"/>
      <c r="J155" s="142"/>
      <c r="L155" s="140" t="s">
        <v>984</v>
      </c>
      <c r="M155" s="141"/>
      <c r="N155" s="141"/>
      <c r="O155" s="142"/>
      <c r="Q155" s="140" t="s">
        <v>984</v>
      </c>
      <c r="R155" s="141"/>
      <c r="S155" s="141"/>
      <c r="T155" s="142"/>
    </row>
    <row r="156" spans="2:20" ht="12" customHeight="1">
      <c r="B156" s="140" t="s">
        <v>985</v>
      </c>
      <c r="C156" s="141"/>
      <c r="D156" s="141"/>
      <c r="E156" s="142"/>
    </row>
    <row r="158" spans="2:20" ht="12" customHeight="1">
      <c r="B158" s="2" t="s">
        <v>343</v>
      </c>
      <c r="C158" s="45" t="s">
        <v>161</v>
      </c>
      <c r="D158" s="4" t="s">
        <v>344</v>
      </c>
      <c r="E158" s="5" t="s">
        <v>7</v>
      </c>
      <c r="G158" s="2" t="s">
        <v>343</v>
      </c>
      <c r="H158" s="44" t="s">
        <v>223</v>
      </c>
      <c r="I158" s="4" t="s">
        <v>344</v>
      </c>
      <c r="J158" s="5" t="s">
        <v>7</v>
      </c>
      <c r="L158" s="2" t="s">
        <v>343</v>
      </c>
      <c r="M158" s="3" t="s">
        <v>265</v>
      </c>
      <c r="N158" s="4" t="s">
        <v>344</v>
      </c>
      <c r="O158" s="5" t="s">
        <v>7</v>
      </c>
      <c r="Q158" s="2" t="s">
        <v>343</v>
      </c>
      <c r="R158" s="3" t="s">
        <v>250</v>
      </c>
      <c r="S158" s="4" t="s">
        <v>344</v>
      </c>
      <c r="T158" s="5" t="s">
        <v>7</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7" t="str">
        <f>LOOKUP(C161,{0,201,401,601,901,1201,1501;"黑色","绿色","蓝色","紫色","红色","橙色","金色"})</f>
        <v>黑色</v>
      </c>
      <c r="D160" s="8" t="s">
        <v>348</v>
      </c>
      <c r="E160" s="10">
        <v>5</v>
      </c>
      <c r="G160" s="6" t="s">
        <v>347</v>
      </c>
      <c r="H160" s="7" t="str">
        <f>LOOKUP(H161,{0,201,401,601,901,1201,1501;"黑色","绿色","蓝色","紫色","红色","橙色","金色"})</f>
        <v>绿色</v>
      </c>
      <c r="I160" s="8" t="s">
        <v>348</v>
      </c>
      <c r="J160" s="10">
        <v>1</v>
      </c>
      <c r="L160" s="6" t="s">
        <v>347</v>
      </c>
      <c r="M160" s="7" t="str">
        <f>LOOKUP(M161,{0,201,401,601,901,1201,1501;"黑色","绿色","蓝色","紫色","红色","橙色","金色"})</f>
        <v>蓝色</v>
      </c>
      <c r="N160" s="8" t="s">
        <v>348</v>
      </c>
      <c r="O160" s="10">
        <v>1</v>
      </c>
      <c r="Q160" s="6" t="s">
        <v>347</v>
      </c>
      <c r="R160" s="7" t="str">
        <f>LOOKUP(R161,{0,201,401,601,901,1201,1501;"黑色","绿色","蓝色","紫色","红色","橙色","金色"})</f>
        <v>绿色</v>
      </c>
      <c r="S160" s="8" t="s">
        <v>348</v>
      </c>
      <c r="T160" s="10">
        <v>1</v>
      </c>
    </row>
    <row r="161" spans="2:20" ht="12" customHeight="1">
      <c r="B161" s="6" t="s">
        <v>349</v>
      </c>
      <c r="C161" s="7">
        <f>C169+E159</f>
        <v>200</v>
      </c>
      <c r="D161" s="8" t="s">
        <v>350</v>
      </c>
      <c r="E161" s="10">
        <v>1</v>
      </c>
      <c r="G161" s="6" t="s">
        <v>349</v>
      </c>
      <c r="H161" s="7">
        <f>H169+J159</f>
        <v>300</v>
      </c>
      <c r="I161" s="8" t="s">
        <v>350</v>
      </c>
      <c r="J161" s="10">
        <v>1</v>
      </c>
      <c r="L161" s="6" t="s">
        <v>349</v>
      </c>
      <c r="M161" s="7">
        <f>M169+O159</f>
        <v>600</v>
      </c>
      <c r="N161" s="8" t="s">
        <v>350</v>
      </c>
      <c r="O161" s="10">
        <v>1</v>
      </c>
      <c r="Q161" s="6" t="s">
        <v>349</v>
      </c>
      <c r="R161" s="7">
        <f>R169+T159</f>
        <v>400</v>
      </c>
      <c r="S161" s="8" t="s">
        <v>350</v>
      </c>
      <c r="T161" s="10">
        <v>1</v>
      </c>
    </row>
    <row r="162" spans="2:20" ht="12" customHeight="1">
      <c r="B162" s="11" t="s">
        <v>351</v>
      </c>
      <c r="C162" s="12">
        <f>C161*20</f>
        <v>4000</v>
      </c>
      <c r="D162" s="13" t="s">
        <v>352</v>
      </c>
      <c r="E162" s="14">
        <f>C161</f>
        <v>200</v>
      </c>
      <c r="G162" s="11" t="s">
        <v>351</v>
      </c>
      <c r="H162" s="12">
        <f>H161*20</f>
        <v>6000</v>
      </c>
      <c r="I162" s="13" t="s">
        <v>352</v>
      </c>
      <c r="J162" s="14">
        <f>H161</f>
        <v>300</v>
      </c>
      <c r="L162" s="11" t="s">
        <v>351</v>
      </c>
      <c r="M162" s="12">
        <f>M161*20</f>
        <v>12000</v>
      </c>
      <c r="N162" s="13" t="s">
        <v>352</v>
      </c>
      <c r="O162" s="14">
        <f>M161</f>
        <v>600</v>
      </c>
      <c r="Q162" s="11" t="s">
        <v>351</v>
      </c>
      <c r="R162" s="12">
        <f>R161*20</f>
        <v>8000</v>
      </c>
      <c r="S162" s="13" t="s">
        <v>352</v>
      </c>
      <c r="T162" s="14">
        <f>R161</f>
        <v>400</v>
      </c>
    </row>
    <row r="163" spans="2:20" ht="12" customHeight="1">
      <c r="B163" s="126" t="s">
        <v>986</v>
      </c>
      <c r="C163" s="127"/>
      <c r="D163" s="130" t="s">
        <v>987</v>
      </c>
      <c r="E163" s="131"/>
      <c r="G163" s="126" t="s">
        <v>988</v>
      </c>
      <c r="H163" s="127"/>
      <c r="I163" s="130" t="s">
        <v>989</v>
      </c>
      <c r="J163" s="131"/>
      <c r="L163" s="126" t="s">
        <v>990</v>
      </c>
      <c r="M163" s="127"/>
      <c r="N163" s="130" t="s">
        <v>991</v>
      </c>
      <c r="O163" s="131"/>
      <c r="Q163" s="126" t="s">
        <v>992</v>
      </c>
      <c r="R163" s="127"/>
      <c r="S163" s="130" t="s">
        <v>993</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11" t="s">
        <v>361</v>
      </c>
      <c r="C169" s="15">
        <v>200</v>
      </c>
      <c r="D169" s="132"/>
      <c r="E169" s="133"/>
      <c r="G169" s="11" t="s">
        <v>361</v>
      </c>
      <c r="H169" s="15">
        <v>300</v>
      </c>
      <c r="I169" s="132"/>
      <c r="J169" s="133"/>
      <c r="L169" s="11" t="s">
        <v>361</v>
      </c>
      <c r="M169" s="15">
        <v>600</v>
      </c>
      <c r="N169" s="132"/>
      <c r="O169" s="133"/>
      <c r="Q169" s="11" t="s">
        <v>361</v>
      </c>
      <c r="R169" s="15">
        <v>400</v>
      </c>
      <c r="S169" s="132"/>
      <c r="T169" s="133"/>
    </row>
    <row r="170" spans="2:20" ht="12" customHeight="1">
      <c r="B170" s="134" t="s">
        <v>994</v>
      </c>
      <c r="C170" s="135"/>
      <c r="D170" s="135"/>
      <c r="E170" s="136"/>
      <c r="G170" s="134" t="s">
        <v>995</v>
      </c>
      <c r="H170" s="135"/>
      <c r="I170" s="135"/>
      <c r="J170" s="136"/>
      <c r="L170" s="134" t="s">
        <v>996</v>
      </c>
      <c r="M170" s="135"/>
      <c r="N170" s="135"/>
      <c r="O170" s="136"/>
      <c r="Q170" s="134" t="s">
        <v>997</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365</v>
      </c>
      <c r="C181" s="141"/>
      <c r="D181" s="141"/>
      <c r="E181" s="142"/>
      <c r="G181" s="140" t="s">
        <v>998</v>
      </c>
      <c r="H181" s="141"/>
      <c r="I181" s="141"/>
      <c r="J181" s="142"/>
      <c r="L181" s="140" t="s">
        <v>930</v>
      </c>
      <c r="M181" s="141"/>
      <c r="N181" s="141"/>
      <c r="O181" s="142"/>
      <c r="Q181" s="140" t="s">
        <v>999</v>
      </c>
      <c r="R181" s="141"/>
      <c r="S181" s="141"/>
      <c r="T181" s="142"/>
    </row>
    <row r="184" spans="2:20" ht="12" customHeight="1">
      <c r="B184" s="2" t="s">
        <v>343</v>
      </c>
      <c r="C184" s="16" t="s">
        <v>315</v>
      </c>
      <c r="D184" s="4" t="s">
        <v>344</v>
      </c>
      <c r="E184" s="5" t="s">
        <v>7</v>
      </c>
      <c r="G184" s="2" t="s">
        <v>343</v>
      </c>
      <c r="H184" s="44" t="s">
        <v>268</v>
      </c>
      <c r="I184" s="4" t="s">
        <v>344</v>
      </c>
      <c r="J184" s="5" t="s">
        <v>7</v>
      </c>
      <c r="L184" s="22" t="s">
        <v>343</v>
      </c>
      <c r="M184" s="23" t="s">
        <v>341</v>
      </c>
      <c r="N184" s="29" t="s">
        <v>344</v>
      </c>
      <c r="O184" s="5" t="s">
        <v>7</v>
      </c>
      <c r="Q184" s="2" t="s">
        <v>343</v>
      </c>
      <c r="R184" s="16" t="s">
        <v>259</v>
      </c>
      <c r="S184" s="4" t="s">
        <v>344</v>
      </c>
      <c r="T184" s="5" t="s">
        <v>7</v>
      </c>
    </row>
    <row r="185" spans="2:20" ht="12" customHeight="1">
      <c r="B185" s="6" t="s">
        <v>345</v>
      </c>
      <c r="C185" s="7" t="str">
        <f>LOOKUP(E185,{0,150,300,450,600,750,900;"0","1","2","3","4","5","6"})</f>
        <v>0</v>
      </c>
      <c r="D185" s="8" t="s">
        <v>346</v>
      </c>
      <c r="E185" s="9">
        <v>0</v>
      </c>
      <c r="G185" s="6" t="s">
        <v>345</v>
      </c>
      <c r="H185" s="7" t="str">
        <f>LOOKUP(J185,{0,150,300,450,600,750,900;"0","1","2","3","4","5","6"})</f>
        <v>0</v>
      </c>
      <c r="I185" s="8" t="s">
        <v>346</v>
      </c>
      <c r="J185" s="9">
        <v>0</v>
      </c>
      <c r="L185" s="24" t="s">
        <v>345</v>
      </c>
      <c r="M185" s="21" t="str">
        <f>LOOKUP(O185,{0,150,300,450,600,750,900;"0","1","2","3","4","5","6"})</f>
        <v>0</v>
      </c>
      <c r="N185" s="33" t="s">
        <v>346</v>
      </c>
      <c r="O185" s="34">
        <v>0</v>
      </c>
      <c r="Q185" s="6" t="s">
        <v>345</v>
      </c>
      <c r="R185" s="7" t="str">
        <f>LOOKUP(T185,{0,150,300,450,600,750,900;"0","1","2","3","4","5","6"})</f>
        <v>2</v>
      </c>
      <c r="S185" s="8" t="s">
        <v>346</v>
      </c>
      <c r="T185" s="9">
        <v>300</v>
      </c>
    </row>
    <row r="186" spans="2:20" ht="12" customHeight="1">
      <c r="B186" s="6" t="s">
        <v>347</v>
      </c>
      <c r="C186" s="7" t="str">
        <f>LOOKUP(C187,{0,201,401,601,901,1201,1501;"黑色","绿色","蓝色","紫色","红色","橙色","金色"})</f>
        <v>红色</v>
      </c>
      <c r="D186" s="8" t="s">
        <v>348</v>
      </c>
      <c r="E186" s="10">
        <v>5</v>
      </c>
      <c r="G186" s="6" t="s">
        <v>347</v>
      </c>
      <c r="H186" s="7" t="str">
        <f>LOOKUP(H187,{0,201,401,601,901,1201,1501;"黑色","绿色","蓝色","紫色","红色","橙色","金色"})</f>
        <v>蓝色</v>
      </c>
      <c r="I186" s="8" t="s">
        <v>348</v>
      </c>
      <c r="J186" s="10">
        <v>1</v>
      </c>
      <c r="L186" s="24" t="s">
        <v>347</v>
      </c>
      <c r="M186" s="21" t="str">
        <f>LOOKUP(M187,{0,201,401,601,901,1201,1501;"黑色","绿色","蓝色","紫色","红色","橙色","金色"})</f>
        <v>金色</v>
      </c>
      <c r="N186" s="33" t="s">
        <v>348</v>
      </c>
      <c r="O186" s="36">
        <v>6</v>
      </c>
      <c r="Q186" s="6" t="s">
        <v>347</v>
      </c>
      <c r="R186" s="7" t="str">
        <f>LOOKUP(R187,{0,201,401,601,901,1201,1501;"黑色","绿色","蓝色","紫色","红色","橙色","金色"})</f>
        <v>蓝色</v>
      </c>
      <c r="S186" s="8" t="s">
        <v>348</v>
      </c>
      <c r="T186" s="10">
        <v>1</v>
      </c>
    </row>
    <row r="187" spans="2:20" ht="12" customHeight="1">
      <c r="B187" s="6" t="s">
        <v>349</v>
      </c>
      <c r="C187" s="7">
        <f>C195+E185</f>
        <v>1200</v>
      </c>
      <c r="D187" s="8" t="s">
        <v>350</v>
      </c>
      <c r="E187" s="10">
        <v>1</v>
      </c>
      <c r="G187" s="6" t="s">
        <v>349</v>
      </c>
      <c r="H187" s="7">
        <f>H195+J185</f>
        <v>600</v>
      </c>
      <c r="I187" s="8" t="s">
        <v>350</v>
      </c>
      <c r="J187" s="10">
        <v>1</v>
      </c>
      <c r="L187" s="24" t="s">
        <v>349</v>
      </c>
      <c r="M187" s="21">
        <f>M195+O185</f>
        <v>3600</v>
      </c>
      <c r="N187" s="33" t="s">
        <v>350</v>
      </c>
      <c r="O187" s="36">
        <v>6</v>
      </c>
      <c r="Q187" s="6" t="s">
        <v>349</v>
      </c>
      <c r="R187" s="7">
        <f>R195+T185</f>
        <v>550</v>
      </c>
      <c r="S187" s="8" t="s">
        <v>350</v>
      </c>
      <c r="T187" s="10">
        <v>1</v>
      </c>
    </row>
    <row r="188" spans="2:20" ht="12" customHeight="1">
      <c r="B188" s="11" t="s">
        <v>351</v>
      </c>
      <c r="C188" s="12">
        <f>C187*20</f>
        <v>24000</v>
      </c>
      <c r="D188" s="13" t="s">
        <v>352</v>
      </c>
      <c r="E188" s="14">
        <f>C187</f>
        <v>1200</v>
      </c>
      <c r="G188" s="11" t="s">
        <v>351</v>
      </c>
      <c r="H188" s="12">
        <f>H187*20</f>
        <v>12000</v>
      </c>
      <c r="I188" s="13" t="s">
        <v>352</v>
      </c>
      <c r="J188" s="14">
        <f>H187</f>
        <v>600</v>
      </c>
      <c r="L188" s="26" t="s">
        <v>351</v>
      </c>
      <c r="M188" s="27">
        <f>M187*20</f>
        <v>72000</v>
      </c>
      <c r="N188" s="39" t="s">
        <v>352</v>
      </c>
      <c r="O188" s="40">
        <f>M187</f>
        <v>3600</v>
      </c>
      <c r="Q188" s="11" t="s">
        <v>351</v>
      </c>
      <c r="R188" s="12">
        <f>R187*20</f>
        <v>11000</v>
      </c>
      <c r="S188" s="13" t="s">
        <v>352</v>
      </c>
      <c r="T188" s="14">
        <f>R187</f>
        <v>550</v>
      </c>
    </row>
    <row r="189" spans="2:20" ht="12" customHeight="1">
      <c r="B189" s="126" t="s">
        <v>1000</v>
      </c>
      <c r="C189" s="127"/>
      <c r="D189" s="130" t="s">
        <v>1001</v>
      </c>
      <c r="E189" s="131"/>
      <c r="G189" s="126" t="s">
        <v>1002</v>
      </c>
      <c r="H189" s="127"/>
      <c r="I189" s="130" t="s">
        <v>1003</v>
      </c>
      <c r="J189" s="131"/>
      <c r="L189" s="126" t="s">
        <v>1004</v>
      </c>
      <c r="M189" s="127"/>
      <c r="N189" s="130" t="s">
        <v>1005</v>
      </c>
      <c r="O189" s="131"/>
      <c r="Q189" s="126" t="s">
        <v>1006</v>
      </c>
      <c r="R189" s="127"/>
      <c r="S189" s="130" t="s">
        <v>1007</v>
      </c>
      <c r="T189" s="131"/>
    </row>
    <row r="190" spans="2:20" ht="12" customHeight="1">
      <c r="B190" s="126"/>
      <c r="C190" s="127"/>
      <c r="D190" s="130"/>
      <c r="E190" s="131"/>
      <c r="G190" s="126"/>
      <c r="H190" s="127"/>
      <c r="I190" s="130"/>
      <c r="J190" s="131"/>
      <c r="L190" s="126"/>
      <c r="M190" s="127"/>
      <c r="N190" s="130"/>
      <c r="O190" s="131"/>
      <c r="Q190" s="126"/>
      <c r="R190" s="127"/>
      <c r="S190" s="130"/>
      <c r="T190" s="131"/>
    </row>
    <row r="191" spans="2:20" ht="12" customHeight="1">
      <c r="B191" s="126"/>
      <c r="C191" s="127"/>
      <c r="D191" s="130"/>
      <c r="E191" s="131"/>
      <c r="G191" s="126"/>
      <c r="H191" s="127"/>
      <c r="I191" s="130"/>
      <c r="J191" s="131"/>
      <c r="L191" s="126"/>
      <c r="M191" s="127"/>
      <c r="N191" s="130"/>
      <c r="O191" s="131"/>
      <c r="Q191" s="126"/>
      <c r="R191" s="127"/>
      <c r="S191" s="130"/>
      <c r="T191" s="131"/>
    </row>
    <row r="192" spans="2:20" ht="12" customHeight="1">
      <c r="B192" s="126"/>
      <c r="C192" s="127"/>
      <c r="D192" s="130"/>
      <c r="E192" s="131"/>
      <c r="G192" s="126"/>
      <c r="H192" s="127"/>
      <c r="I192" s="130"/>
      <c r="J192" s="131"/>
      <c r="L192" s="126"/>
      <c r="M192" s="127"/>
      <c r="N192" s="130"/>
      <c r="O192" s="131"/>
      <c r="Q192" s="126"/>
      <c r="R192" s="127"/>
      <c r="S192" s="130"/>
      <c r="T192" s="131"/>
    </row>
    <row r="193" spans="2:20" ht="12" customHeight="1">
      <c r="B193" s="126"/>
      <c r="C193" s="127"/>
      <c r="D193" s="130"/>
      <c r="E193" s="131"/>
      <c r="G193" s="126"/>
      <c r="H193" s="127"/>
      <c r="I193" s="130"/>
      <c r="J193" s="131"/>
      <c r="L193" s="126"/>
      <c r="M193" s="127"/>
      <c r="N193" s="130"/>
      <c r="O193" s="131"/>
      <c r="Q193" s="126"/>
      <c r="R193" s="127"/>
      <c r="S193" s="130"/>
      <c r="T193" s="131"/>
    </row>
    <row r="194" spans="2:20" ht="12" customHeight="1">
      <c r="B194" s="128"/>
      <c r="C194" s="129"/>
      <c r="D194" s="130"/>
      <c r="E194" s="131"/>
      <c r="G194" s="128"/>
      <c r="H194" s="129"/>
      <c r="I194" s="130"/>
      <c r="J194" s="131"/>
      <c r="L194" s="128"/>
      <c r="M194" s="129"/>
      <c r="N194" s="130"/>
      <c r="O194" s="131"/>
      <c r="Q194" s="128"/>
      <c r="R194" s="129"/>
      <c r="S194" s="130"/>
      <c r="T194" s="131"/>
    </row>
    <row r="195" spans="2:20" ht="12" customHeight="1">
      <c r="B195" s="11" t="s">
        <v>361</v>
      </c>
      <c r="C195" s="15">
        <v>1200</v>
      </c>
      <c r="D195" s="132"/>
      <c r="E195" s="133"/>
      <c r="G195" s="11" t="s">
        <v>361</v>
      </c>
      <c r="H195" s="15">
        <v>600</v>
      </c>
      <c r="I195" s="132"/>
      <c r="J195" s="133"/>
      <c r="L195" s="26" t="s">
        <v>361</v>
      </c>
      <c r="M195" s="28">
        <v>3600</v>
      </c>
      <c r="N195" s="132"/>
      <c r="O195" s="133"/>
      <c r="Q195" s="11" t="s">
        <v>361</v>
      </c>
      <c r="R195" s="15">
        <v>250</v>
      </c>
      <c r="S195" s="132"/>
      <c r="T195" s="133"/>
    </row>
    <row r="196" spans="2:20" ht="12" customHeight="1">
      <c r="B196" s="134" t="s">
        <v>1008</v>
      </c>
      <c r="C196" s="135"/>
      <c r="D196" s="135"/>
      <c r="E196" s="136"/>
      <c r="G196" s="134" t="s">
        <v>1009</v>
      </c>
      <c r="H196" s="135"/>
      <c r="I196" s="135"/>
      <c r="J196" s="136"/>
      <c r="L196" s="134" t="s">
        <v>746</v>
      </c>
      <c r="M196" s="135"/>
      <c r="N196" s="135"/>
      <c r="O196" s="136"/>
      <c r="Q196" s="134" t="s">
        <v>1010</v>
      </c>
      <c r="R196" s="135"/>
      <c r="S196" s="135"/>
      <c r="T196" s="136"/>
    </row>
    <row r="197" spans="2:20" ht="12" customHeight="1">
      <c r="B197" s="137"/>
      <c r="C197" s="138"/>
      <c r="D197" s="138"/>
      <c r="E197" s="139"/>
      <c r="G197" s="137"/>
      <c r="H197" s="138"/>
      <c r="I197" s="138"/>
      <c r="J197" s="139"/>
      <c r="L197" s="137"/>
      <c r="M197" s="138"/>
      <c r="N197" s="138"/>
      <c r="O197" s="139"/>
      <c r="Q197" s="137"/>
      <c r="R197" s="138"/>
      <c r="S197" s="138"/>
      <c r="T197" s="139"/>
    </row>
    <row r="198" spans="2:20" ht="12" customHeight="1">
      <c r="B198" s="137"/>
      <c r="C198" s="138"/>
      <c r="D198" s="138"/>
      <c r="E198" s="139"/>
      <c r="G198" s="137"/>
      <c r="H198" s="138"/>
      <c r="I198" s="138"/>
      <c r="J198" s="139"/>
      <c r="L198" s="137"/>
      <c r="M198" s="138"/>
      <c r="N198" s="138"/>
      <c r="O198" s="139"/>
      <c r="Q198" s="137"/>
      <c r="R198" s="138"/>
      <c r="S198" s="138"/>
      <c r="T198" s="139"/>
    </row>
    <row r="199" spans="2:20" ht="12" customHeight="1">
      <c r="B199" s="137"/>
      <c r="C199" s="138"/>
      <c r="D199" s="138"/>
      <c r="E199" s="139"/>
      <c r="G199" s="137"/>
      <c r="H199" s="138"/>
      <c r="I199" s="138"/>
      <c r="J199" s="139"/>
      <c r="L199" s="137"/>
      <c r="M199" s="138"/>
      <c r="N199" s="138"/>
      <c r="O199" s="139"/>
      <c r="Q199" s="137"/>
      <c r="R199" s="138"/>
      <c r="S199" s="138"/>
      <c r="T199" s="139"/>
    </row>
    <row r="200" spans="2:20" ht="12" customHeight="1">
      <c r="B200" s="137"/>
      <c r="C200" s="138"/>
      <c r="D200" s="138"/>
      <c r="E200" s="139"/>
      <c r="G200" s="137"/>
      <c r="H200" s="138"/>
      <c r="I200" s="138"/>
      <c r="J200" s="139"/>
      <c r="L200" s="137"/>
      <c r="M200" s="138"/>
      <c r="N200" s="138"/>
      <c r="O200" s="139"/>
      <c r="Q200" s="137"/>
      <c r="R200" s="138"/>
      <c r="S200" s="138"/>
      <c r="T200" s="139"/>
    </row>
    <row r="201" spans="2:20" ht="12" customHeight="1">
      <c r="B201" s="137"/>
      <c r="C201" s="138"/>
      <c r="D201" s="138"/>
      <c r="E201" s="139"/>
      <c r="G201" s="137"/>
      <c r="H201" s="138"/>
      <c r="I201" s="138"/>
      <c r="J201" s="139"/>
      <c r="L201" s="137"/>
      <c r="M201" s="138"/>
      <c r="N201" s="138"/>
      <c r="O201" s="139"/>
      <c r="Q201" s="137"/>
      <c r="R201" s="138"/>
      <c r="S201" s="138"/>
      <c r="T201" s="139"/>
    </row>
    <row r="202" spans="2:20" ht="12" customHeight="1">
      <c r="B202" s="137"/>
      <c r="C202" s="138"/>
      <c r="D202" s="138"/>
      <c r="E202" s="139"/>
      <c r="G202" s="137"/>
      <c r="H202" s="138"/>
      <c r="I202" s="138"/>
      <c r="J202" s="139"/>
      <c r="L202" s="137"/>
      <c r="M202" s="138"/>
      <c r="N202" s="138"/>
      <c r="O202" s="139"/>
      <c r="Q202" s="137"/>
      <c r="R202" s="138"/>
      <c r="S202" s="138"/>
      <c r="T202" s="139"/>
    </row>
    <row r="203" spans="2:20" ht="12" customHeight="1">
      <c r="B203" s="137"/>
      <c r="C203" s="138"/>
      <c r="D203" s="138"/>
      <c r="E203" s="139"/>
      <c r="G203" s="137"/>
      <c r="H203" s="138"/>
      <c r="I203" s="138"/>
      <c r="J203" s="139"/>
      <c r="L203" s="137"/>
      <c r="M203" s="138"/>
      <c r="N203" s="138"/>
      <c r="O203" s="139"/>
      <c r="Q203" s="137"/>
      <c r="R203" s="138"/>
      <c r="S203" s="138"/>
      <c r="T203" s="139"/>
    </row>
    <row r="204" spans="2:20" ht="12" customHeight="1">
      <c r="B204" s="137"/>
      <c r="C204" s="138"/>
      <c r="D204" s="138"/>
      <c r="E204" s="139"/>
      <c r="G204" s="137"/>
      <c r="H204" s="138"/>
      <c r="I204" s="138"/>
      <c r="J204" s="139"/>
      <c r="L204" s="137"/>
      <c r="M204" s="138"/>
      <c r="N204" s="138"/>
      <c r="O204" s="139"/>
      <c r="Q204" s="137"/>
      <c r="R204" s="138"/>
      <c r="S204" s="138"/>
      <c r="T204" s="139"/>
    </row>
    <row r="205" spans="2:20" ht="12" customHeight="1">
      <c r="B205" s="137"/>
      <c r="C205" s="138"/>
      <c r="D205" s="138"/>
      <c r="E205" s="139"/>
      <c r="G205" s="137"/>
      <c r="H205" s="138"/>
      <c r="I205" s="138"/>
      <c r="J205" s="139"/>
      <c r="L205" s="137"/>
      <c r="M205" s="138"/>
      <c r="N205" s="138"/>
      <c r="O205" s="139"/>
      <c r="Q205" s="137"/>
      <c r="R205" s="138"/>
      <c r="S205" s="138"/>
      <c r="T205" s="139"/>
    </row>
    <row r="206" spans="2:20" ht="12" customHeight="1">
      <c r="B206" s="137"/>
      <c r="C206" s="138"/>
      <c r="D206" s="138"/>
      <c r="E206" s="139"/>
      <c r="G206" s="137"/>
      <c r="H206" s="138"/>
      <c r="I206" s="138"/>
      <c r="J206" s="139"/>
      <c r="L206" s="137"/>
      <c r="M206" s="138"/>
      <c r="N206" s="138"/>
      <c r="O206" s="139"/>
      <c r="Q206" s="137"/>
      <c r="R206" s="138"/>
      <c r="S206" s="138"/>
      <c r="T206" s="139"/>
    </row>
    <row r="207" spans="2:20" ht="12" customHeight="1">
      <c r="B207" s="140" t="s">
        <v>407</v>
      </c>
      <c r="C207" s="141"/>
      <c r="D207" s="141"/>
      <c r="E207" s="142"/>
      <c r="G207" s="140" t="s">
        <v>406</v>
      </c>
      <c r="H207" s="141"/>
      <c r="I207" s="141"/>
      <c r="J207" s="142"/>
      <c r="L207" s="140" t="s">
        <v>433</v>
      </c>
      <c r="M207" s="141"/>
      <c r="N207" s="141"/>
      <c r="O207" s="142"/>
      <c r="Q207" s="140" t="s">
        <v>1011</v>
      </c>
      <c r="R207" s="141"/>
      <c r="S207" s="141"/>
      <c r="T207" s="142"/>
    </row>
    <row r="210" spans="2:20" ht="12" customHeight="1">
      <c r="B210" s="2" t="s">
        <v>343</v>
      </c>
      <c r="C210" s="3" t="s">
        <v>305</v>
      </c>
      <c r="D210" s="4" t="s">
        <v>344</v>
      </c>
      <c r="E210" s="5" t="s">
        <v>7</v>
      </c>
      <c r="G210" s="2" t="s">
        <v>343</v>
      </c>
      <c r="H210" s="3" t="s">
        <v>306</v>
      </c>
      <c r="I210" s="4" t="s">
        <v>344</v>
      </c>
      <c r="J210" s="5" t="s">
        <v>7</v>
      </c>
      <c r="L210" s="2" t="s">
        <v>343</v>
      </c>
      <c r="M210" s="3" t="s">
        <v>271</v>
      </c>
      <c r="N210" s="4" t="s">
        <v>344</v>
      </c>
      <c r="O210" s="5" t="s">
        <v>7</v>
      </c>
      <c r="Q210" s="22" t="s">
        <v>343</v>
      </c>
      <c r="R210" s="23" t="s">
        <v>332</v>
      </c>
      <c r="S210" s="29" t="s">
        <v>344</v>
      </c>
      <c r="T210" s="5" t="s">
        <v>7</v>
      </c>
    </row>
    <row r="211" spans="2:20" ht="12" customHeight="1">
      <c r="B211" s="6" t="s">
        <v>345</v>
      </c>
      <c r="C211" s="7" t="str">
        <f>LOOKUP(E211,{0,150,300,450,600,750,900;"0","1","2","3","4","5","6"})</f>
        <v>0</v>
      </c>
      <c r="D211" s="8" t="s">
        <v>346</v>
      </c>
      <c r="E211" s="9">
        <v>0</v>
      </c>
      <c r="G211" s="6" t="s">
        <v>345</v>
      </c>
      <c r="H211" s="7" t="str">
        <f>LOOKUP(J211,{0,150,300,450,600,750,900;"0","1","2","3","4","5","6"})</f>
        <v>0</v>
      </c>
      <c r="I211" s="8" t="s">
        <v>346</v>
      </c>
      <c r="J211" s="9">
        <v>0</v>
      </c>
      <c r="L211" s="6" t="s">
        <v>345</v>
      </c>
      <c r="M211" s="7" t="str">
        <f>LOOKUP(O211,{0,150,300,450,600,750,900;"0","1","2","3","4","5","6"})</f>
        <v>0</v>
      </c>
      <c r="N211" s="8" t="s">
        <v>346</v>
      </c>
      <c r="O211" s="9">
        <v>0</v>
      </c>
      <c r="Q211" s="24" t="s">
        <v>345</v>
      </c>
      <c r="R211" s="21" t="str">
        <f>LOOKUP(T211,{0,150,300,450,600,750,900;"0","1","2","3","4","5","6"})</f>
        <v>0</v>
      </c>
      <c r="S211" s="33" t="s">
        <v>346</v>
      </c>
      <c r="T211" s="34">
        <v>0</v>
      </c>
    </row>
    <row r="212" spans="2:20" ht="12" customHeight="1">
      <c r="B212" s="6" t="s">
        <v>347</v>
      </c>
      <c r="C212" s="7" t="str">
        <f>LOOKUP(C213,{0,201,401,601,901,1201,1501;"黑色","绿色","蓝色","紫色","红色","橙色","金色"})</f>
        <v>紫色</v>
      </c>
      <c r="D212" s="8" t="s">
        <v>348</v>
      </c>
      <c r="E212" s="10">
        <v>5</v>
      </c>
      <c r="G212" s="6" t="s">
        <v>347</v>
      </c>
      <c r="H212" s="7" t="str">
        <f>LOOKUP(H213,{0,201,401,601,901,1201,1501;"黑色","绿色","蓝色","紫色","红色","橙色","金色"})</f>
        <v>紫色</v>
      </c>
      <c r="I212" s="8" t="s">
        <v>348</v>
      </c>
      <c r="J212" s="10">
        <v>5</v>
      </c>
      <c r="L212" s="6" t="s">
        <v>347</v>
      </c>
      <c r="M212" s="7" t="str">
        <f>LOOKUP(M213,{0,201,401,601,901,1201,1501;"黑色","绿色","蓝色","紫色","红色","橙色","金色"})</f>
        <v>蓝色</v>
      </c>
      <c r="N212" s="8" t="s">
        <v>348</v>
      </c>
      <c r="O212" s="10">
        <v>5</v>
      </c>
      <c r="Q212" s="24" t="s">
        <v>347</v>
      </c>
      <c r="R212" s="21" t="str">
        <f>LOOKUP(R213,{0,201,401,601,901,1201,1501;"黑色","绿色","蓝色","紫色","红色","橙色","金色"})</f>
        <v>金色</v>
      </c>
      <c r="S212" s="33" t="s">
        <v>348</v>
      </c>
      <c r="T212" s="36">
        <v>1</v>
      </c>
    </row>
    <row r="213" spans="2:20" ht="12" customHeight="1">
      <c r="B213" s="6" t="s">
        <v>349</v>
      </c>
      <c r="C213" s="7">
        <f>C221+E211</f>
        <v>900</v>
      </c>
      <c r="D213" s="8" t="s">
        <v>350</v>
      </c>
      <c r="E213" s="10">
        <v>1</v>
      </c>
      <c r="G213" s="6" t="s">
        <v>349</v>
      </c>
      <c r="H213" s="7">
        <f>H221+J211</f>
        <v>900</v>
      </c>
      <c r="I213" s="8" t="s">
        <v>350</v>
      </c>
      <c r="J213" s="10">
        <v>1</v>
      </c>
      <c r="L213" s="6" t="s">
        <v>349</v>
      </c>
      <c r="M213" s="7">
        <f>M221+O211</f>
        <v>600</v>
      </c>
      <c r="N213" s="8" t="s">
        <v>350</v>
      </c>
      <c r="O213" s="10">
        <v>1</v>
      </c>
      <c r="Q213" s="24" t="s">
        <v>349</v>
      </c>
      <c r="R213" s="21">
        <f>R221+T211</f>
        <v>2400</v>
      </c>
      <c r="S213" s="33" t="s">
        <v>350</v>
      </c>
      <c r="T213" s="36">
        <v>1</v>
      </c>
    </row>
    <row r="214" spans="2:20" ht="12" customHeight="1">
      <c r="B214" s="11" t="s">
        <v>351</v>
      </c>
      <c r="C214" s="12">
        <f>C213*20</f>
        <v>18000</v>
      </c>
      <c r="D214" s="13" t="s">
        <v>352</v>
      </c>
      <c r="E214" s="14">
        <f>C213</f>
        <v>900</v>
      </c>
      <c r="G214" s="11" t="s">
        <v>351</v>
      </c>
      <c r="H214" s="12">
        <f>H213*20</f>
        <v>18000</v>
      </c>
      <c r="I214" s="13" t="s">
        <v>352</v>
      </c>
      <c r="J214" s="14">
        <f>H213</f>
        <v>900</v>
      </c>
      <c r="L214" s="11" t="s">
        <v>351</v>
      </c>
      <c r="M214" s="12">
        <f>M213*20</f>
        <v>12000</v>
      </c>
      <c r="N214" s="13" t="s">
        <v>352</v>
      </c>
      <c r="O214" s="14">
        <f>M213</f>
        <v>600</v>
      </c>
      <c r="Q214" s="26" t="s">
        <v>351</v>
      </c>
      <c r="R214" s="27">
        <f>R213*20</f>
        <v>48000</v>
      </c>
      <c r="S214" s="39" t="s">
        <v>352</v>
      </c>
      <c r="T214" s="40">
        <f>R213</f>
        <v>2400</v>
      </c>
    </row>
    <row r="215" spans="2:20" ht="12" customHeight="1">
      <c r="B215" s="126" t="s">
        <v>1012</v>
      </c>
      <c r="C215" s="127"/>
      <c r="D215" s="130" t="s">
        <v>1013</v>
      </c>
      <c r="E215" s="131"/>
      <c r="G215" s="126" t="s">
        <v>1014</v>
      </c>
      <c r="H215" s="127"/>
      <c r="I215" s="130" t="s">
        <v>1015</v>
      </c>
      <c r="J215" s="131"/>
      <c r="L215" s="126" t="s">
        <v>1016</v>
      </c>
      <c r="M215" s="127"/>
      <c r="N215" s="130" t="s">
        <v>1017</v>
      </c>
      <c r="O215" s="131"/>
      <c r="Q215" s="169" t="s">
        <v>1018</v>
      </c>
      <c r="R215" s="170"/>
      <c r="S215" s="171" t="s">
        <v>1019</v>
      </c>
      <c r="T215" s="172"/>
    </row>
    <row r="216" spans="2:20" ht="12" customHeight="1">
      <c r="B216" s="126"/>
      <c r="C216" s="127"/>
      <c r="D216" s="130"/>
      <c r="E216" s="131"/>
      <c r="G216" s="126"/>
      <c r="H216" s="127"/>
      <c r="I216" s="130"/>
      <c r="J216" s="131"/>
      <c r="L216" s="126"/>
      <c r="M216" s="127"/>
      <c r="N216" s="130"/>
      <c r="O216" s="131"/>
      <c r="Q216" s="126"/>
      <c r="R216" s="127"/>
      <c r="S216" s="130"/>
      <c r="T216" s="131"/>
    </row>
    <row r="217" spans="2:20" ht="12" customHeight="1">
      <c r="B217" s="126"/>
      <c r="C217" s="127"/>
      <c r="D217" s="130"/>
      <c r="E217" s="131"/>
      <c r="G217" s="126"/>
      <c r="H217" s="127"/>
      <c r="I217" s="130"/>
      <c r="J217" s="131"/>
      <c r="L217" s="126"/>
      <c r="M217" s="127"/>
      <c r="N217" s="130"/>
      <c r="O217" s="131"/>
      <c r="Q217" s="126"/>
      <c r="R217" s="127"/>
      <c r="S217" s="130"/>
      <c r="T217" s="131"/>
    </row>
    <row r="218" spans="2:20" ht="12" customHeight="1">
      <c r="B218" s="126"/>
      <c r="C218" s="127"/>
      <c r="D218" s="130"/>
      <c r="E218" s="131"/>
      <c r="G218" s="126"/>
      <c r="H218" s="127"/>
      <c r="I218" s="130"/>
      <c r="J218" s="131"/>
      <c r="L218" s="126"/>
      <c r="M218" s="127"/>
      <c r="N218" s="130"/>
      <c r="O218" s="131"/>
      <c r="Q218" s="126"/>
      <c r="R218" s="127"/>
      <c r="S218" s="130"/>
      <c r="T218" s="131"/>
    </row>
    <row r="219" spans="2:20" ht="12" customHeight="1">
      <c r="B219" s="126"/>
      <c r="C219" s="127"/>
      <c r="D219" s="130"/>
      <c r="E219" s="131"/>
      <c r="G219" s="126"/>
      <c r="H219" s="127"/>
      <c r="I219" s="130"/>
      <c r="J219" s="131"/>
      <c r="L219" s="126"/>
      <c r="M219" s="127"/>
      <c r="N219" s="130"/>
      <c r="O219" s="131"/>
      <c r="Q219" s="126"/>
      <c r="R219" s="127"/>
      <c r="S219" s="130"/>
      <c r="T219" s="131"/>
    </row>
    <row r="220" spans="2:20" ht="12" customHeight="1">
      <c r="B220" s="128"/>
      <c r="C220" s="129"/>
      <c r="D220" s="130"/>
      <c r="E220" s="131"/>
      <c r="G220" s="128"/>
      <c r="H220" s="129"/>
      <c r="I220" s="130"/>
      <c r="J220" s="131"/>
      <c r="L220" s="128"/>
      <c r="M220" s="129"/>
      <c r="N220" s="130"/>
      <c r="O220" s="131"/>
      <c r="Q220" s="128"/>
      <c r="R220" s="129"/>
      <c r="S220" s="130"/>
      <c r="T220" s="131"/>
    </row>
    <row r="221" spans="2:20" ht="12" customHeight="1">
      <c r="B221" s="11" t="s">
        <v>361</v>
      </c>
      <c r="C221" s="15">
        <v>900</v>
      </c>
      <c r="D221" s="132"/>
      <c r="E221" s="133"/>
      <c r="G221" s="11" t="s">
        <v>361</v>
      </c>
      <c r="H221" s="15">
        <v>900</v>
      </c>
      <c r="I221" s="132"/>
      <c r="J221" s="133"/>
      <c r="L221" s="11" t="s">
        <v>361</v>
      </c>
      <c r="M221" s="15">
        <v>600</v>
      </c>
      <c r="N221" s="132"/>
      <c r="O221" s="133"/>
      <c r="Q221" s="26" t="s">
        <v>361</v>
      </c>
      <c r="R221" s="28">
        <v>2400</v>
      </c>
      <c r="S221" s="132"/>
      <c r="T221" s="133"/>
    </row>
    <row r="222" spans="2:20" ht="12" customHeight="1">
      <c r="B222" s="134" t="s">
        <v>1020</v>
      </c>
      <c r="C222" s="135"/>
      <c r="D222" s="135"/>
      <c r="E222" s="136"/>
      <c r="G222" s="134" t="s">
        <v>1021</v>
      </c>
      <c r="H222" s="135"/>
      <c r="I222" s="135"/>
      <c r="J222" s="136"/>
      <c r="L222" s="134" t="s">
        <v>1022</v>
      </c>
      <c r="M222" s="135"/>
      <c r="N222" s="135"/>
      <c r="O222" s="136"/>
      <c r="Q222" s="134" t="s">
        <v>1023</v>
      </c>
      <c r="R222" s="135"/>
      <c r="S222" s="135"/>
      <c r="T222" s="136"/>
    </row>
    <row r="223" spans="2:20" ht="12" customHeight="1">
      <c r="B223" s="137"/>
      <c r="C223" s="138"/>
      <c r="D223" s="138"/>
      <c r="E223" s="139"/>
      <c r="G223" s="137"/>
      <c r="H223" s="138"/>
      <c r="I223" s="138"/>
      <c r="J223" s="139"/>
      <c r="L223" s="137"/>
      <c r="M223" s="138"/>
      <c r="N223" s="138"/>
      <c r="O223" s="139"/>
      <c r="Q223" s="137"/>
      <c r="R223" s="143"/>
      <c r="S223" s="143"/>
      <c r="T223" s="139"/>
    </row>
    <row r="224" spans="2:20" ht="12" customHeight="1">
      <c r="B224" s="137"/>
      <c r="C224" s="138"/>
      <c r="D224" s="138"/>
      <c r="E224" s="139"/>
      <c r="G224" s="137"/>
      <c r="H224" s="138"/>
      <c r="I224" s="138"/>
      <c r="J224" s="139"/>
      <c r="L224" s="137"/>
      <c r="M224" s="138"/>
      <c r="N224" s="138"/>
      <c r="O224" s="139"/>
      <c r="Q224" s="137"/>
      <c r="R224" s="143"/>
      <c r="S224" s="143"/>
      <c r="T224" s="139"/>
    </row>
    <row r="225" spans="2:20" ht="12" customHeight="1">
      <c r="B225" s="137"/>
      <c r="C225" s="138"/>
      <c r="D225" s="138"/>
      <c r="E225" s="139"/>
      <c r="G225" s="137"/>
      <c r="H225" s="138"/>
      <c r="I225" s="138"/>
      <c r="J225" s="139"/>
      <c r="L225" s="137"/>
      <c r="M225" s="138"/>
      <c r="N225" s="138"/>
      <c r="O225" s="139"/>
      <c r="Q225" s="137"/>
      <c r="R225" s="143"/>
      <c r="S225" s="143"/>
      <c r="T225" s="139"/>
    </row>
    <row r="226" spans="2:20" ht="12" customHeight="1">
      <c r="B226" s="137"/>
      <c r="C226" s="138"/>
      <c r="D226" s="138"/>
      <c r="E226" s="139"/>
      <c r="G226" s="137"/>
      <c r="H226" s="138"/>
      <c r="I226" s="138"/>
      <c r="J226" s="139"/>
      <c r="L226" s="137"/>
      <c r="M226" s="138"/>
      <c r="N226" s="138"/>
      <c r="O226" s="139"/>
      <c r="Q226" s="137"/>
      <c r="R226" s="143"/>
      <c r="S226" s="143"/>
      <c r="T226" s="139"/>
    </row>
    <row r="227" spans="2:20" ht="12" customHeight="1">
      <c r="B227" s="137"/>
      <c r="C227" s="138"/>
      <c r="D227" s="138"/>
      <c r="E227" s="139"/>
      <c r="G227" s="137"/>
      <c r="H227" s="138"/>
      <c r="I227" s="138"/>
      <c r="J227" s="139"/>
      <c r="L227" s="137"/>
      <c r="M227" s="138"/>
      <c r="N227" s="138"/>
      <c r="O227" s="139"/>
      <c r="Q227" s="137"/>
      <c r="R227" s="143"/>
      <c r="S227" s="143"/>
      <c r="T227" s="139"/>
    </row>
    <row r="228" spans="2:20" ht="12" customHeight="1">
      <c r="B228" s="137"/>
      <c r="C228" s="138"/>
      <c r="D228" s="138"/>
      <c r="E228" s="139"/>
      <c r="G228" s="137"/>
      <c r="H228" s="138"/>
      <c r="I228" s="138"/>
      <c r="J228" s="139"/>
      <c r="L228" s="137"/>
      <c r="M228" s="138"/>
      <c r="N228" s="138"/>
      <c r="O228" s="139"/>
      <c r="Q228" s="137"/>
      <c r="R228" s="143"/>
      <c r="S228" s="143"/>
      <c r="T228" s="139"/>
    </row>
    <row r="229" spans="2:20" ht="12" customHeight="1">
      <c r="B229" s="137"/>
      <c r="C229" s="138"/>
      <c r="D229" s="138"/>
      <c r="E229" s="139"/>
      <c r="G229" s="137"/>
      <c r="H229" s="138"/>
      <c r="I229" s="138"/>
      <c r="J229" s="139"/>
      <c r="L229" s="137"/>
      <c r="M229" s="138"/>
      <c r="N229" s="138"/>
      <c r="O229" s="139"/>
      <c r="Q229" s="137"/>
      <c r="R229" s="143"/>
      <c r="S229" s="143"/>
      <c r="T229" s="139"/>
    </row>
    <row r="230" spans="2:20" ht="12" customHeight="1">
      <c r="B230" s="137"/>
      <c r="C230" s="138"/>
      <c r="D230" s="138"/>
      <c r="E230" s="139"/>
      <c r="G230" s="137"/>
      <c r="H230" s="138"/>
      <c r="I230" s="138"/>
      <c r="J230" s="139"/>
      <c r="L230" s="137"/>
      <c r="M230" s="138"/>
      <c r="N230" s="138"/>
      <c r="O230" s="139"/>
      <c r="Q230" s="137"/>
      <c r="R230" s="143"/>
      <c r="S230" s="143"/>
      <c r="T230" s="139"/>
    </row>
    <row r="231" spans="2:20" ht="12" customHeight="1">
      <c r="B231" s="137"/>
      <c r="C231" s="138"/>
      <c r="D231" s="138"/>
      <c r="E231" s="139"/>
      <c r="G231" s="137"/>
      <c r="H231" s="138"/>
      <c r="I231" s="138"/>
      <c r="J231" s="139"/>
      <c r="L231" s="137"/>
      <c r="M231" s="138"/>
      <c r="N231" s="138"/>
      <c r="O231" s="139"/>
      <c r="Q231" s="137"/>
      <c r="R231" s="143"/>
      <c r="S231" s="143"/>
      <c r="T231" s="139"/>
    </row>
    <row r="232" spans="2:20" ht="12" customHeight="1">
      <c r="B232" s="137"/>
      <c r="C232" s="138"/>
      <c r="D232" s="138"/>
      <c r="E232" s="139"/>
      <c r="G232" s="137"/>
      <c r="H232" s="138"/>
      <c r="I232" s="138"/>
      <c r="J232" s="139"/>
      <c r="L232" s="137"/>
      <c r="M232" s="138"/>
      <c r="N232" s="138"/>
      <c r="O232" s="139"/>
      <c r="Q232" s="164"/>
      <c r="R232" s="165"/>
      <c r="S232" s="165"/>
      <c r="T232" s="166"/>
    </row>
    <row r="233" spans="2:20" ht="12" customHeight="1">
      <c r="B233" s="140" t="s">
        <v>688</v>
      </c>
      <c r="C233" s="141"/>
      <c r="D233" s="141"/>
      <c r="E233" s="142"/>
      <c r="G233" s="140" t="s">
        <v>688</v>
      </c>
      <c r="H233" s="141"/>
      <c r="I233" s="141"/>
      <c r="J233" s="142"/>
      <c r="L233" s="140" t="s">
        <v>983</v>
      </c>
      <c r="M233" s="141"/>
      <c r="N233" s="141"/>
      <c r="O233" s="142"/>
      <c r="Q233" s="140" t="s">
        <v>640</v>
      </c>
      <c r="R233" s="167"/>
      <c r="S233" s="167"/>
      <c r="T233" s="168"/>
    </row>
    <row r="236" spans="2:20" ht="12" customHeight="1">
      <c r="B236" s="2" t="s">
        <v>343</v>
      </c>
      <c r="C236" s="3" t="s">
        <v>273</v>
      </c>
      <c r="D236" s="4" t="s">
        <v>344</v>
      </c>
      <c r="E236" s="5" t="s">
        <v>7</v>
      </c>
      <c r="G236" s="2" t="s">
        <v>343</v>
      </c>
      <c r="H236" s="3" t="s">
        <v>296</v>
      </c>
      <c r="I236" s="4" t="s">
        <v>344</v>
      </c>
      <c r="J236" s="5" t="s">
        <v>7</v>
      </c>
      <c r="L236" s="2" t="s">
        <v>343</v>
      </c>
      <c r="M236" s="3" t="s">
        <v>275</v>
      </c>
      <c r="N236" s="4" t="s">
        <v>344</v>
      </c>
      <c r="O236" s="5" t="s">
        <v>7</v>
      </c>
      <c r="Q236" s="2" t="s">
        <v>343</v>
      </c>
      <c r="R236" s="3" t="s">
        <v>253</v>
      </c>
      <c r="S236" s="4" t="s">
        <v>344</v>
      </c>
      <c r="T236" s="5" t="s">
        <v>7</v>
      </c>
    </row>
    <row r="237" spans="2:20" ht="12" customHeight="1">
      <c r="B237" s="6" t="s">
        <v>345</v>
      </c>
      <c r="C237" s="7" t="str">
        <f>LOOKUP(E237,{0,150,300,450,600,750,900;"0","1","2","3","4","5","6"})</f>
        <v>0</v>
      </c>
      <c r="D237" s="8" t="s">
        <v>346</v>
      </c>
      <c r="E237" s="9">
        <v>0</v>
      </c>
      <c r="G237" s="6" t="s">
        <v>345</v>
      </c>
      <c r="H237" s="7" t="str">
        <f>LOOKUP(J237,{0,150,300,450,600,750,900;"0","1","2","3","4","5","6"})</f>
        <v>0</v>
      </c>
      <c r="I237" s="8" t="s">
        <v>346</v>
      </c>
      <c r="J237" s="9">
        <v>0</v>
      </c>
      <c r="L237" s="6" t="s">
        <v>345</v>
      </c>
      <c r="M237" s="7" t="str">
        <f>LOOKUP(O237,{0,150,300,450,600,750,900;"0","1","2","3","4","5","6"})</f>
        <v>0</v>
      </c>
      <c r="N237" s="8" t="s">
        <v>346</v>
      </c>
      <c r="O237" s="9">
        <v>0</v>
      </c>
      <c r="Q237" s="6" t="s">
        <v>345</v>
      </c>
      <c r="R237" s="7" t="str">
        <f>LOOKUP(T237,{0,150,300,450,600,750,900;"0","1","2","3","4","5","6"})</f>
        <v>0</v>
      </c>
      <c r="S237" s="8" t="s">
        <v>346</v>
      </c>
      <c r="T237" s="9">
        <v>0</v>
      </c>
    </row>
    <row r="238" spans="2:20" ht="12" customHeight="1">
      <c r="B238" s="6" t="s">
        <v>347</v>
      </c>
      <c r="C238" s="7" t="str">
        <f>LOOKUP(C239,{0,201,401,601,901,1201,1501;"黑色","绿色","蓝色","紫色","红色","橙色","金色"})</f>
        <v>蓝色</v>
      </c>
      <c r="D238" s="8" t="s">
        <v>348</v>
      </c>
      <c r="E238" s="10">
        <v>10</v>
      </c>
      <c r="G238" s="6" t="s">
        <v>347</v>
      </c>
      <c r="H238" s="7" t="str">
        <f>LOOKUP(H239,{0,201,401,601,901,1201,1501;"黑色","绿色","蓝色","紫色","红色","橙色","金色"})</f>
        <v>紫色</v>
      </c>
      <c r="I238" s="8" t="s">
        <v>348</v>
      </c>
      <c r="J238" s="10">
        <v>1</v>
      </c>
      <c r="L238" s="6" t="s">
        <v>347</v>
      </c>
      <c r="M238" s="7" t="str">
        <f>LOOKUP(M239,{0,201,401,601,901,1201,1501;"黑色","绿色","蓝色","紫色","红色","橙色","金色"})</f>
        <v>蓝色</v>
      </c>
      <c r="N238" s="8" t="s">
        <v>348</v>
      </c>
      <c r="O238" s="10">
        <v>1</v>
      </c>
      <c r="Q238" s="6" t="s">
        <v>347</v>
      </c>
      <c r="R238" s="7" t="str">
        <f>LOOKUP(R239,{0,201,401,601,901,1201,1501;"黑色","绿色","蓝色","紫色","红色","橙色","金色"})</f>
        <v>蓝色</v>
      </c>
      <c r="S238" s="8" t="s">
        <v>348</v>
      </c>
      <c r="T238" s="10">
        <v>1</v>
      </c>
    </row>
    <row r="239" spans="2:20" ht="12" customHeight="1">
      <c r="B239" s="6" t="s">
        <v>349</v>
      </c>
      <c r="C239" s="7">
        <f>C247+E237</f>
        <v>600</v>
      </c>
      <c r="D239" s="8" t="s">
        <v>350</v>
      </c>
      <c r="E239" s="10">
        <v>5</v>
      </c>
      <c r="G239" s="6" t="s">
        <v>349</v>
      </c>
      <c r="H239" s="7">
        <f>H247+J237</f>
        <v>700</v>
      </c>
      <c r="I239" s="8" t="s">
        <v>350</v>
      </c>
      <c r="J239" s="10">
        <v>1</v>
      </c>
      <c r="L239" s="6" t="s">
        <v>349</v>
      </c>
      <c r="M239" s="7">
        <f>M247+O237</f>
        <v>600</v>
      </c>
      <c r="N239" s="8" t="s">
        <v>350</v>
      </c>
      <c r="O239" s="10">
        <v>1</v>
      </c>
      <c r="Q239" s="6" t="s">
        <v>349</v>
      </c>
      <c r="R239" s="7">
        <f>R247+T237</f>
        <v>500</v>
      </c>
      <c r="S239" s="8" t="s">
        <v>350</v>
      </c>
      <c r="T239" s="10">
        <v>1</v>
      </c>
    </row>
    <row r="240" spans="2:20" ht="12" customHeight="1">
      <c r="B240" s="11" t="s">
        <v>351</v>
      </c>
      <c r="C240" s="12">
        <f>C239*20</f>
        <v>12000</v>
      </c>
      <c r="D240" s="13" t="s">
        <v>352</v>
      </c>
      <c r="E240" s="14">
        <f>C239</f>
        <v>600</v>
      </c>
      <c r="G240" s="11" t="s">
        <v>351</v>
      </c>
      <c r="H240" s="12">
        <f>H239*20</f>
        <v>14000</v>
      </c>
      <c r="I240" s="13" t="s">
        <v>352</v>
      </c>
      <c r="J240" s="14">
        <f>H239</f>
        <v>700</v>
      </c>
      <c r="L240" s="11" t="s">
        <v>351</v>
      </c>
      <c r="M240" s="12">
        <f>M239*20</f>
        <v>12000</v>
      </c>
      <c r="N240" s="13" t="s">
        <v>352</v>
      </c>
      <c r="O240" s="14">
        <f>M239</f>
        <v>600</v>
      </c>
      <c r="Q240" s="11" t="s">
        <v>351</v>
      </c>
      <c r="R240" s="12">
        <f>R239*20</f>
        <v>10000</v>
      </c>
      <c r="S240" s="13" t="s">
        <v>352</v>
      </c>
      <c r="T240" s="14">
        <f>R239</f>
        <v>500</v>
      </c>
    </row>
    <row r="241" spans="2:20" ht="12" customHeight="1">
      <c r="B241" s="126" t="s">
        <v>1024</v>
      </c>
      <c r="C241" s="127"/>
      <c r="D241" s="130" t="s">
        <v>1025</v>
      </c>
      <c r="E241" s="131"/>
      <c r="G241" s="126" t="s">
        <v>1026</v>
      </c>
      <c r="H241" s="127"/>
      <c r="I241" s="130" t="s">
        <v>1027</v>
      </c>
      <c r="J241" s="131"/>
      <c r="L241" s="126" t="s">
        <v>1028</v>
      </c>
      <c r="M241" s="127"/>
      <c r="N241" s="130" t="s">
        <v>1029</v>
      </c>
      <c r="O241" s="131"/>
      <c r="Q241" s="126" t="s">
        <v>1030</v>
      </c>
      <c r="R241" s="127"/>
      <c r="S241" s="130" t="s">
        <v>1031</v>
      </c>
      <c r="T241" s="131"/>
    </row>
    <row r="242" spans="2:20" ht="12" customHeight="1">
      <c r="B242" s="126"/>
      <c r="C242" s="127"/>
      <c r="D242" s="130"/>
      <c r="E242" s="131"/>
      <c r="G242" s="126"/>
      <c r="H242" s="127"/>
      <c r="I242" s="130"/>
      <c r="J242" s="131"/>
      <c r="L242" s="126"/>
      <c r="M242" s="127"/>
      <c r="N242" s="130"/>
      <c r="O242" s="131"/>
      <c r="Q242" s="126"/>
      <c r="R242" s="127"/>
      <c r="S242" s="130"/>
      <c r="T242" s="131"/>
    </row>
    <row r="243" spans="2:20" ht="12" customHeight="1">
      <c r="B243" s="126"/>
      <c r="C243" s="127"/>
      <c r="D243" s="130"/>
      <c r="E243" s="131"/>
      <c r="G243" s="126"/>
      <c r="H243" s="127"/>
      <c r="I243" s="130"/>
      <c r="J243" s="131"/>
      <c r="L243" s="126"/>
      <c r="M243" s="127"/>
      <c r="N243" s="130"/>
      <c r="O243" s="131"/>
      <c r="Q243" s="126"/>
      <c r="R243" s="127"/>
      <c r="S243" s="130"/>
      <c r="T243" s="131"/>
    </row>
    <row r="244" spans="2:20" ht="12" customHeight="1">
      <c r="B244" s="126"/>
      <c r="C244" s="127"/>
      <c r="D244" s="130"/>
      <c r="E244" s="131"/>
      <c r="G244" s="126"/>
      <c r="H244" s="127"/>
      <c r="I244" s="130"/>
      <c r="J244" s="131"/>
      <c r="L244" s="126"/>
      <c r="M244" s="127"/>
      <c r="N244" s="130"/>
      <c r="O244" s="131"/>
      <c r="Q244" s="126"/>
      <c r="R244" s="127"/>
      <c r="S244" s="130"/>
      <c r="T244" s="131"/>
    </row>
    <row r="245" spans="2:20" ht="12" customHeight="1">
      <c r="B245" s="126"/>
      <c r="C245" s="127"/>
      <c r="D245" s="130"/>
      <c r="E245" s="131"/>
      <c r="G245" s="126"/>
      <c r="H245" s="127"/>
      <c r="I245" s="130"/>
      <c r="J245" s="131"/>
      <c r="L245" s="126"/>
      <c r="M245" s="127"/>
      <c r="N245" s="130"/>
      <c r="O245" s="131"/>
      <c r="Q245" s="126"/>
      <c r="R245" s="127"/>
      <c r="S245" s="130"/>
      <c r="T245" s="131"/>
    </row>
    <row r="246" spans="2:20" ht="12" customHeight="1">
      <c r="B246" s="128"/>
      <c r="C246" s="129"/>
      <c r="D246" s="130"/>
      <c r="E246" s="131"/>
      <c r="G246" s="128"/>
      <c r="H246" s="129"/>
      <c r="I246" s="130"/>
      <c r="J246" s="131"/>
      <c r="L246" s="128"/>
      <c r="M246" s="129"/>
      <c r="N246" s="130"/>
      <c r="O246" s="131"/>
      <c r="Q246" s="128"/>
      <c r="R246" s="129"/>
      <c r="S246" s="130"/>
      <c r="T246" s="131"/>
    </row>
    <row r="247" spans="2:20" ht="12" customHeight="1">
      <c r="B247" s="11" t="s">
        <v>361</v>
      </c>
      <c r="C247" s="15">
        <v>600</v>
      </c>
      <c r="D247" s="132"/>
      <c r="E247" s="133"/>
      <c r="G247" s="11" t="s">
        <v>361</v>
      </c>
      <c r="H247" s="15">
        <v>700</v>
      </c>
      <c r="I247" s="132"/>
      <c r="J247" s="133"/>
      <c r="L247" s="11" t="s">
        <v>361</v>
      </c>
      <c r="M247" s="15">
        <v>600</v>
      </c>
      <c r="N247" s="132"/>
      <c r="O247" s="133"/>
      <c r="Q247" s="11" t="s">
        <v>361</v>
      </c>
      <c r="R247" s="15">
        <v>500</v>
      </c>
      <c r="S247" s="132"/>
      <c r="T247" s="133"/>
    </row>
    <row r="248" spans="2:20" ht="12" customHeight="1">
      <c r="B248" s="134" t="s">
        <v>1032</v>
      </c>
      <c r="C248" s="135"/>
      <c r="D248" s="135"/>
      <c r="E248" s="136"/>
      <c r="G248" s="134" t="s">
        <v>1032</v>
      </c>
      <c r="H248" s="135"/>
      <c r="I248" s="135"/>
      <c r="J248" s="136"/>
      <c r="L248" s="134" t="s">
        <v>1033</v>
      </c>
      <c r="M248" s="135"/>
      <c r="N248" s="135"/>
      <c r="O248" s="136"/>
      <c r="Q248" s="134" t="s">
        <v>1034</v>
      </c>
      <c r="R248" s="135"/>
      <c r="S248" s="135"/>
      <c r="T248" s="136"/>
    </row>
    <row r="249" spans="2:20" ht="12" customHeight="1">
      <c r="B249" s="137"/>
      <c r="C249" s="138"/>
      <c r="D249" s="138"/>
      <c r="E249" s="139"/>
      <c r="G249" s="137"/>
      <c r="H249" s="138"/>
      <c r="I249" s="138"/>
      <c r="J249" s="139"/>
      <c r="L249" s="137"/>
      <c r="M249" s="138"/>
      <c r="N249" s="138"/>
      <c r="O249" s="139"/>
      <c r="Q249" s="137"/>
      <c r="R249" s="138"/>
      <c r="S249" s="138"/>
      <c r="T249" s="139"/>
    </row>
    <row r="250" spans="2:20" ht="12" customHeight="1">
      <c r="B250" s="137"/>
      <c r="C250" s="138"/>
      <c r="D250" s="138"/>
      <c r="E250" s="139"/>
      <c r="G250" s="137"/>
      <c r="H250" s="138"/>
      <c r="I250" s="138"/>
      <c r="J250" s="139"/>
      <c r="L250" s="137"/>
      <c r="M250" s="138"/>
      <c r="N250" s="138"/>
      <c r="O250" s="139"/>
      <c r="Q250" s="137"/>
      <c r="R250" s="138"/>
      <c r="S250" s="138"/>
      <c r="T250" s="139"/>
    </row>
    <row r="251" spans="2:20" ht="12" customHeight="1">
      <c r="B251" s="137"/>
      <c r="C251" s="138"/>
      <c r="D251" s="138"/>
      <c r="E251" s="139"/>
      <c r="G251" s="137"/>
      <c r="H251" s="138"/>
      <c r="I251" s="138"/>
      <c r="J251" s="139"/>
      <c r="L251" s="137"/>
      <c r="M251" s="138"/>
      <c r="N251" s="138"/>
      <c r="O251" s="139"/>
      <c r="Q251" s="137"/>
      <c r="R251" s="138"/>
      <c r="S251" s="138"/>
      <c r="T251" s="139"/>
    </row>
    <row r="252" spans="2:20" ht="12" customHeight="1">
      <c r="B252" s="137"/>
      <c r="C252" s="138"/>
      <c r="D252" s="138"/>
      <c r="E252" s="139"/>
      <c r="G252" s="137"/>
      <c r="H252" s="138"/>
      <c r="I252" s="138"/>
      <c r="J252" s="139"/>
      <c r="L252" s="137"/>
      <c r="M252" s="138"/>
      <c r="N252" s="138"/>
      <c r="O252" s="139"/>
      <c r="Q252" s="137"/>
      <c r="R252" s="138"/>
      <c r="S252" s="138"/>
      <c r="T252" s="139"/>
    </row>
    <row r="253" spans="2:20" ht="12" customHeight="1">
      <c r="B253" s="137"/>
      <c r="C253" s="138"/>
      <c r="D253" s="138"/>
      <c r="E253" s="139"/>
      <c r="G253" s="137"/>
      <c r="H253" s="138"/>
      <c r="I253" s="138"/>
      <c r="J253" s="139"/>
      <c r="L253" s="137"/>
      <c r="M253" s="138"/>
      <c r="N253" s="138"/>
      <c r="O253" s="139"/>
      <c r="Q253" s="137"/>
      <c r="R253" s="138"/>
      <c r="S253" s="138"/>
      <c r="T253" s="139"/>
    </row>
    <row r="254" spans="2:20" ht="12" customHeight="1">
      <c r="B254" s="137"/>
      <c r="C254" s="138"/>
      <c r="D254" s="138"/>
      <c r="E254" s="139"/>
      <c r="G254" s="137"/>
      <c r="H254" s="138"/>
      <c r="I254" s="138"/>
      <c r="J254" s="139"/>
      <c r="L254" s="137"/>
      <c r="M254" s="138"/>
      <c r="N254" s="138"/>
      <c r="O254" s="139"/>
      <c r="Q254" s="137"/>
      <c r="R254" s="138"/>
      <c r="S254" s="138"/>
      <c r="T254" s="139"/>
    </row>
    <row r="255" spans="2:20" ht="12" customHeight="1">
      <c r="B255" s="137"/>
      <c r="C255" s="138"/>
      <c r="D255" s="138"/>
      <c r="E255" s="139"/>
      <c r="G255" s="137"/>
      <c r="H255" s="138"/>
      <c r="I255" s="138"/>
      <c r="J255" s="139"/>
      <c r="L255" s="137"/>
      <c r="M255" s="138"/>
      <c r="N255" s="138"/>
      <c r="O255" s="139"/>
      <c r="Q255" s="137"/>
      <c r="R255" s="138"/>
      <c r="S255" s="138"/>
      <c r="T255" s="139"/>
    </row>
    <row r="256" spans="2:20" ht="12" customHeight="1">
      <c r="B256" s="137"/>
      <c r="C256" s="138"/>
      <c r="D256" s="138"/>
      <c r="E256" s="139"/>
      <c r="G256" s="137"/>
      <c r="H256" s="138"/>
      <c r="I256" s="138"/>
      <c r="J256" s="139"/>
      <c r="L256" s="137"/>
      <c r="M256" s="138"/>
      <c r="N256" s="138"/>
      <c r="O256" s="139"/>
      <c r="Q256" s="137"/>
      <c r="R256" s="138"/>
      <c r="S256" s="138"/>
      <c r="T256" s="139"/>
    </row>
    <row r="257" spans="2:20" ht="12" customHeight="1">
      <c r="B257" s="137"/>
      <c r="C257" s="138"/>
      <c r="D257" s="138"/>
      <c r="E257" s="139"/>
      <c r="G257" s="137"/>
      <c r="H257" s="138"/>
      <c r="I257" s="138"/>
      <c r="J257" s="139"/>
      <c r="L257" s="137"/>
      <c r="M257" s="138"/>
      <c r="N257" s="138"/>
      <c r="O257" s="139"/>
      <c r="Q257" s="137"/>
      <c r="R257" s="138"/>
      <c r="S257" s="138"/>
      <c r="T257" s="139"/>
    </row>
    <row r="258" spans="2:20" ht="12" customHeight="1">
      <c r="B258" s="137"/>
      <c r="C258" s="138"/>
      <c r="D258" s="138"/>
      <c r="E258" s="139"/>
      <c r="G258" s="137"/>
      <c r="H258" s="138"/>
      <c r="I258" s="138"/>
      <c r="J258" s="139"/>
      <c r="L258" s="137"/>
      <c r="M258" s="138"/>
      <c r="N258" s="138"/>
      <c r="O258" s="139"/>
      <c r="Q258" s="137"/>
      <c r="R258" s="138"/>
      <c r="S258" s="138"/>
      <c r="T258" s="139"/>
    </row>
    <row r="259" spans="2:20" ht="12" customHeight="1">
      <c r="B259" s="140" t="s">
        <v>688</v>
      </c>
      <c r="C259" s="141"/>
      <c r="D259" s="141"/>
      <c r="E259" s="142"/>
      <c r="G259" s="140" t="s">
        <v>984</v>
      </c>
      <c r="H259" s="141"/>
      <c r="I259" s="141"/>
      <c r="J259" s="142"/>
      <c r="L259" s="140" t="s">
        <v>984</v>
      </c>
      <c r="M259" s="141"/>
      <c r="N259" s="141"/>
      <c r="O259" s="142"/>
      <c r="Q259" s="140" t="s">
        <v>984</v>
      </c>
      <c r="R259" s="141"/>
      <c r="S259" s="141"/>
      <c r="T259" s="142"/>
    </row>
    <row r="262" spans="2:20" ht="12" customHeight="1">
      <c r="B262" s="2" t="s">
        <v>343</v>
      </c>
      <c r="C262" s="3" t="s">
        <v>277</v>
      </c>
      <c r="D262" s="4" t="s">
        <v>344</v>
      </c>
      <c r="E262" s="5" t="s">
        <v>7</v>
      </c>
      <c r="G262" s="2" t="s">
        <v>343</v>
      </c>
      <c r="H262" s="3" t="s">
        <v>279</v>
      </c>
      <c r="I262" s="4" t="s">
        <v>344</v>
      </c>
      <c r="J262" s="5" t="s">
        <v>7</v>
      </c>
      <c r="L262" s="2" t="s">
        <v>343</v>
      </c>
      <c r="M262" s="3" t="s">
        <v>256</v>
      </c>
      <c r="N262" s="4" t="s">
        <v>344</v>
      </c>
      <c r="O262" s="5" t="s">
        <v>7</v>
      </c>
      <c r="Q262" s="2" t="s">
        <v>343</v>
      </c>
      <c r="R262" s="3" t="s">
        <v>281</v>
      </c>
      <c r="S262" s="4" t="s">
        <v>344</v>
      </c>
      <c r="T262" s="5" t="s">
        <v>7</v>
      </c>
    </row>
    <row r="263" spans="2:20" ht="12" customHeight="1">
      <c r="B263" s="6" t="s">
        <v>345</v>
      </c>
      <c r="C263" s="7" t="str">
        <f>LOOKUP(E263,{0,150,300,450,600,750,900;"0","1","2","3","4","5","6"})</f>
        <v>0</v>
      </c>
      <c r="D263" s="8" t="s">
        <v>346</v>
      </c>
      <c r="E263" s="9">
        <v>0</v>
      </c>
      <c r="G263" s="6" t="s">
        <v>345</v>
      </c>
      <c r="H263" s="7" t="str">
        <f>LOOKUP(J263,{0,150,300,450,600,750,900;"0","1","2","3","4","5","6"})</f>
        <v>0</v>
      </c>
      <c r="I263" s="8" t="s">
        <v>346</v>
      </c>
      <c r="J263" s="9">
        <v>0</v>
      </c>
      <c r="L263" s="6" t="s">
        <v>345</v>
      </c>
      <c r="M263" s="7" t="str">
        <f>LOOKUP(O263,{0,150,300,450,600,750,900;"0","1","2","3","4","5","6"})</f>
        <v>0</v>
      </c>
      <c r="N263" s="8" t="s">
        <v>346</v>
      </c>
      <c r="O263" s="9">
        <v>0</v>
      </c>
      <c r="Q263" s="6" t="s">
        <v>345</v>
      </c>
      <c r="R263" s="7" t="str">
        <f>LOOKUP(T263,{0,150,300,450,600,750,900;"0","1","2","3","4","5","6"})</f>
        <v>0</v>
      </c>
      <c r="S263" s="8" t="s">
        <v>346</v>
      </c>
      <c r="T263" s="9">
        <v>0</v>
      </c>
    </row>
    <row r="264" spans="2:20" ht="12" customHeight="1">
      <c r="B264" s="6" t="s">
        <v>347</v>
      </c>
      <c r="C264" s="7" t="str">
        <f>LOOKUP(C265,{0,201,401,601,901,1201,1501;"黑色","绿色","蓝色","紫色","红色","橙色","金色"})</f>
        <v>蓝色</v>
      </c>
      <c r="D264" s="8" t="s">
        <v>348</v>
      </c>
      <c r="E264" s="10">
        <v>1</v>
      </c>
      <c r="G264" s="6" t="s">
        <v>347</v>
      </c>
      <c r="H264" s="7" t="str">
        <f>LOOKUP(H265,{0,201,401,601,901,1201,1501;"黑色","绿色","蓝色","紫色","红色","橙色","金色"})</f>
        <v>蓝色</v>
      </c>
      <c r="I264" s="8" t="s">
        <v>348</v>
      </c>
      <c r="J264" s="10">
        <v>1</v>
      </c>
      <c r="L264" s="6" t="s">
        <v>347</v>
      </c>
      <c r="M264" s="7" t="str">
        <f>LOOKUP(M265,{0,201,401,601,901,1201,1501;"黑色","绿色","蓝色","紫色","红色","橙色","金色"})</f>
        <v>蓝色</v>
      </c>
      <c r="N264" s="8" t="s">
        <v>348</v>
      </c>
      <c r="O264" s="10">
        <v>1</v>
      </c>
      <c r="Q264" s="6" t="s">
        <v>347</v>
      </c>
      <c r="R264" s="7" t="str">
        <f>LOOKUP(R265,{0,201,401,601,901,1201,1501;"黑色","绿色","蓝色","紫色","红色","橙色","金色"})</f>
        <v>蓝色</v>
      </c>
      <c r="S264" s="8" t="s">
        <v>348</v>
      </c>
      <c r="T264" s="10">
        <v>1</v>
      </c>
    </row>
    <row r="265" spans="2:20" ht="12" customHeight="1">
      <c r="B265" s="6" t="s">
        <v>349</v>
      </c>
      <c r="C265" s="7">
        <f>C273+E263</f>
        <v>600</v>
      </c>
      <c r="D265" s="8" t="s">
        <v>350</v>
      </c>
      <c r="E265" s="10">
        <v>1</v>
      </c>
      <c r="G265" s="6" t="s">
        <v>349</v>
      </c>
      <c r="H265" s="7">
        <f>H273+J263</f>
        <v>600</v>
      </c>
      <c r="I265" s="8" t="s">
        <v>350</v>
      </c>
      <c r="J265" s="10">
        <v>1</v>
      </c>
      <c r="L265" s="6" t="s">
        <v>349</v>
      </c>
      <c r="M265" s="7">
        <f>M273+O263</f>
        <v>500</v>
      </c>
      <c r="N265" s="8" t="s">
        <v>350</v>
      </c>
      <c r="O265" s="10">
        <v>1</v>
      </c>
      <c r="Q265" s="6" t="s">
        <v>349</v>
      </c>
      <c r="R265" s="7">
        <f>R273+T263</f>
        <v>600</v>
      </c>
      <c r="S265" s="8" t="s">
        <v>350</v>
      </c>
      <c r="T265" s="10">
        <v>1</v>
      </c>
    </row>
    <row r="266" spans="2:20" ht="12" customHeight="1">
      <c r="B266" s="11" t="s">
        <v>351</v>
      </c>
      <c r="C266" s="12">
        <f>C265*20</f>
        <v>12000</v>
      </c>
      <c r="D266" s="13" t="s">
        <v>352</v>
      </c>
      <c r="E266" s="14">
        <f>C265</f>
        <v>600</v>
      </c>
      <c r="G266" s="11" t="s">
        <v>351</v>
      </c>
      <c r="H266" s="12">
        <f>H265*20</f>
        <v>12000</v>
      </c>
      <c r="I266" s="13" t="s">
        <v>352</v>
      </c>
      <c r="J266" s="14">
        <f>H265</f>
        <v>600</v>
      </c>
      <c r="L266" s="11" t="s">
        <v>351</v>
      </c>
      <c r="M266" s="12">
        <f>M265*20</f>
        <v>10000</v>
      </c>
      <c r="N266" s="13" t="s">
        <v>352</v>
      </c>
      <c r="O266" s="14">
        <f>M265</f>
        <v>500</v>
      </c>
      <c r="Q266" s="11" t="s">
        <v>351</v>
      </c>
      <c r="R266" s="12">
        <f>R265*20</f>
        <v>12000</v>
      </c>
      <c r="S266" s="13" t="s">
        <v>352</v>
      </c>
      <c r="T266" s="14">
        <f>R265</f>
        <v>600</v>
      </c>
    </row>
    <row r="267" spans="2:20" ht="12" customHeight="1">
      <c r="B267" s="126" t="s">
        <v>1035</v>
      </c>
      <c r="C267" s="127"/>
      <c r="D267" s="130" t="s">
        <v>1036</v>
      </c>
      <c r="E267" s="131"/>
      <c r="G267" s="126" t="s">
        <v>1037</v>
      </c>
      <c r="H267" s="127"/>
      <c r="I267" s="130" t="s">
        <v>1038</v>
      </c>
      <c r="J267" s="131"/>
      <c r="L267" s="126" t="s">
        <v>1039</v>
      </c>
      <c r="M267" s="127"/>
      <c r="N267" s="130" t="s">
        <v>1040</v>
      </c>
      <c r="O267" s="131"/>
      <c r="Q267" s="126" t="s">
        <v>1041</v>
      </c>
      <c r="R267" s="127"/>
      <c r="S267" s="130" t="s">
        <v>1042</v>
      </c>
      <c r="T267" s="131"/>
    </row>
    <row r="268" spans="2:20" ht="12" customHeight="1">
      <c r="B268" s="126"/>
      <c r="C268" s="127"/>
      <c r="D268" s="130"/>
      <c r="E268" s="131"/>
      <c r="G268" s="126"/>
      <c r="H268" s="127"/>
      <c r="I268" s="130"/>
      <c r="J268" s="131"/>
      <c r="L268" s="126"/>
      <c r="M268" s="127"/>
      <c r="N268" s="130"/>
      <c r="O268" s="131"/>
      <c r="Q268" s="126"/>
      <c r="R268" s="127"/>
      <c r="S268" s="130"/>
      <c r="T268" s="131"/>
    </row>
    <row r="269" spans="2:20" ht="12" customHeight="1">
      <c r="B269" s="126"/>
      <c r="C269" s="127"/>
      <c r="D269" s="130"/>
      <c r="E269" s="131"/>
      <c r="G269" s="126"/>
      <c r="H269" s="127"/>
      <c r="I269" s="130"/>
      <c r="J269" s="131"/>
      <c r="L269" s="126"/>
      <c r="M269" s="127"/>
      <c r="N269" s="130"/>
      <c r="O269" s="131"/>
      <c r="Q269" s="126"/>
      <c r="R269" s="127"/>
      <c r="S269" s="130"/>
      <c r="T269" s="131"/>
    </row>
    <row r="270" spans="2:20" ht="12" customHeight="1">
      <c r="B270" s="126"/>
      <c r="C270" s="127"/>
      <c r="D270" s="130"/>
      <c r="E270" s="131"/>
      <c r="G270" s="126"/>
      <c r="H270" s="127"/>
      <c r="I270" s="130"/>
      <c r="J270" s="131"/>
      <c r="L270" s="126"/>
      <c r="M270" s="127"/>
      <c r="N270" s="130"/>
      <c r="O270" s="131"/>
      <c r="Q270" s="126"/>
      <c r="R270" s="127"/>
      <c r="S270" s="130"/>
      <c r="T270" s="131"/>
    </row>
    <row r="271" spans="2:20" ht="12" customHeight="1">
      <c r="B271" s="126"/>
      <c r="C271" s="127"/>
      <c r="D271" s="130"/>
      <c r="E271" s="131"/>
      <c r="G271" s="126"/>
      <c r="H271" s="127"/>
      <c r="I271" s="130"/>
      <c r="J271" s="131"/>
      <c r="L271" s="126"/>
      <c r="M271" s="127"/>
      <c r="N271" s="130"/>
      <c r="O271" s="131"/>
      <c r="Q271" s="126"/>
      <c r="R271" s="127"/>
      <c r="S271" s="130"/>
      <c r="T271" s="131"/>
    </row>
    <row r="272" spans="2:20" ht="12" customHeight="1">
      <c r="B272" s="128"/>
      <c r="C272" s="129"/>
      <c r="D272" s="130"/>
      <c r="E272" s="131"/>
      <c r="G272" s="128"/>
      <c r="H272" s="129"/>
      <c r="I272" s="130"/>
      <c r="J272" s="131"/>
      <c r="L272" s="128"/>
      <c r="M272" s="129"/>
      <c r="N272" s="130"/>
      <c r="O272" s="131"/>
      <c r="Q272" s="128"/>
      <c r="R272" s="129"/>
      <c r="S272" s="130"/>
      <c r="T272" s="131"/>
    </row>
    <row r="273" spans="2:20" ht="12" customHeight="1">
      <c r="B273" s="11" t="s">
        <v>361</v>
      </c>
      <c r="C273" s="15">
        <v>600</v>
      </c>
      <c r="D273" s="132"/>
      <c r="E273" s="133"/>
      <c r="G273" s="11" t="s">
        <v>361</v>
      </c>
      <c r="H273" s="15">
        <v>600</v>
      </c>
      <c r="I273" s="132"/>
      <c r="J273" s="133"/>
      <c r="L273" s="11" t="s">
        <v>361</v>
      </c>
      <c r="M273" s="15">
        <v>500</v>
      </c>
      <c r="N273" s="132"/>
      <c r="O273" s="133"/>
      <c r="Q273" s="11" t="s">
        <v>361</v>
      </c>
      <c r="R273" s="15">
        <v>600</v>
      </c>
      <c r="S273" s="132"/>
      <c r="T273" s="133"/>
    </row>
    <row r="274" spans="2:20" ht="12" customHeight="1">
      <c r="B274" s="134" t="s">
        <v>1043</v>
      </c>
      <c r="C274" s="135"/>
      <c r="D274" s="135"/>
      <c r="E274" s="136"/>
      <c r="G274" s="134" t="s">
        <v>1044</v>
      </c>
      <c r="H274" s="135"/>
      <c r="I274" s="135"/>
      <c r="J274" s="136"/>
      <c r="L274" s="134" t="s">
        <v>1045</v>
      </c>
      <c r="M274" s="135"/>
      <c r="N274" s="135"/>
      <c r="O274" s="136"/>
      <c r="Q274" s="134" t="s">
        <v>1046</v>
      </c>
      <c r="R274" s="135"/>
      <c r="S274" s="135"/>
      <c r="T274" s="136"/>
    </row>
    <row r="275" spans="2:20" ht="12" customHeight="1">
      <c r="B275" s="137"/>
      <c r="C275" s="138"/>
      <c r="D275" s="138"/>
      <c r="E275" s="139"/>
      <c r="G275" s="137"/>
      <c r="H275" s="138"/>
      <c r="I275" s="138"/>
      <c r="J275" s="139"/>
      <c r="L275" s="137"/>
      <c r="M275" s="138"/>
      <c r="N275" s="138"/>
      <c r="O275" s="139"/>
      <c r="Q275" s="137"/>
      <c r="R275" s="138"/>
      <c r="S275" s="138"/>
      <c r="T275" s="139"/>
    </row>
    <row r="276" spans="2:20" ht="12" customHeight="1">
      <c r="B276" s="137"/>
      <c r="C276" s="138"/>
      <c r="D276" s="138"/>
      <c r="E276" s="139"/>
      <c r="G276" s="137"/>
      <c r="H276" s="138"/>
      <c r="I276" s="138"/>
      <c r="J276" s="139"/>
      <c r="L276" s="137"/>
      <c r="M276" s="138"/>
      <c r="N276" s="138"/>
      <c r="O276" s="139"/>
      <c r="Q276" s="137"/>
      <c r="R276" s="138"/>
      <c r="S276" s="138"/>
      <c r="T276" s="139"/>
    </row>
    <row r="277" spans="2:20" ht="12" customHeight="1">
      <c r="B277" s="137"/>
      <c r="C277" s="138"/>
      <c r="D277" s="138"/>
      <c r="E277" s="139"/>
      <c r="G277" s="137"/>
      <c r="H277" s="138"/>
      <c r="I277" s="138"/>
      <c r="J277" s="139"/>
      <c r="L277" s="137"/>
      <c r="M277" s="138"/>
      <c r="N277" s="138"/>
      <c r="O277" s="139"/>
      <c r="Q277" s="137"/>
      <c r="R277" s="138"/>
      <c r="S277" s="138"/>
      <c r="T277" s="139"/>
    </row>
    <row r="278" spans="2:20" ht="12" customHeight="1">
      <c r="B278" s="137"/>
      <c r="C278" s="138"/>
      <c r="D278" s="138"/>
      <c r="E278" s="139"/>
      <c r="G278" s="137"/>
      <c r="H278" s="138"/>
      <c r="I278" s="138"/>
      <c r="J278" s="139"/>
      <c r="L278" s="137"/>
      <c r="M278" s="138"/>
      <c r="N278" s="138"/>
      <c r="O278" s="139"/>
      <c r="Q278" s="137"/>
      <c r="R278" s="138"/>
      <c r="S278" s="138"/>
      <c r="T278" s="139"/>
    </row>
    <row r="279" spans="2:20" ht="12" customHeight="1">
      <c r="B279" s="137"/>
      <c r="C279" s="138"/>
      <c r="D279" s="138"/>
      <c r="E279" s="139"/>
      <c r="G279" s="137"/>
      <c r="H279" s="138"/>
      <c r="I279" s="138"/>
      <c r="J279" s="139"/>
      <c r="L279" s="137"/>
      <c r="M279" s="138"/>
      <c r="N279" s="138"/>
      <c r="O279" s="139"/>
      <c r="Q279" s="137"/>
      <c r="R279" s="138"/>
      <c r="S279" s="138"/>
      <c r="T279" s="139"/>
    </row>
    <row r="280" spans="2:20" ht="12" customHeight="1">
      <c r="B280" s="137"/>
      <c r="C280" s="138"/>
      <c r="D280" s="138"/>
      <c r="E280" s="139"/>
      <c r="G280" s="137"/>
      <c r="H280" s="138"/>
      <c r="I280" s="138"/>
      <c r="J280" s="139"/>
      <c r="L280" s="137"/>
      <c r="M280" s="138"/>
      <c r="N280" s="138"/>
      <c r="O280" s="139"/>
      <c r="Q280" s="137"/>
      <c r="R280" s="138"/>
      <c r="S280" s="138"/>
      <c r="T280" s="139"/>
    </row>
    <row r="281" spans="2:20" ht="12" customHeight="1">
      <c r="B281" s="137"/>
      <c r="C281" s="138"/>
      <c r="D281" s="138"/>
      <c r="E281" s="139"/>
      <c r="G281" s="137"/>
      <c r="H281" s="138"/>
      <c r="I281" s="138"/>
      <c r="J281" s="139"/>
      <c r="L281" s="137"/>
      <c r="M281" s="138"/>
      <c r="N281" s="138"/>
      <c r="O281" s="139"/>
      <c r="Q281" s="137"/>
      <c r="R281" s="138"/>
      <c r="S281" s="138"/>
      <c r="T281" s="139"/>
    </row>
    <row r="282" spans="2:20" ht="12" customHeight="1">
      <c r="B282" s="137"/>
      <c r="C282" s="138"/>
      <c r="D282" s="138"/>
      <c r="E282" s="139"/>
      <c r="G282" s="137"/>
      <c r="H282" s="138"/>
      <c r="I282" s="138"/>
      <c r="J282" s="139"/>
      <c r="L282" s="137"/>
      <c r="M282" s="138"/>
      <c r="N282" s="138"/>
      <c r="O282" s="139"/>
      <c r="Q282" s="137"/>
      <c r="R282" s="138"/>
      <c r="S282" s="138"/>
      <c r="T282" s="139"/>
    </row>
    <row r="283" spans="2:20" ht="12" customHeight="1">
      <c r="B283" s="137"/>
      <c r="C283" s="138"/>
      <c r="D283" s="138"/>
      <c r="E283" s="139"/>
      <c r="G283" s="137"/>
      <c r="H283" s="138"/>
      <c r="I283" s="138"/>
      <c r="J283" s="139"/>
      <c r="L283" s="137"/>
      <c r="M283" s="138"/>
      <c r="N283" s="138"/>
      <c r="O283" s="139"/>
      <c r="Q283" s="137"/>
      <c r="R283" s="138"/>
      <c r="S283" s="138"/>
      <c r="T283" s="139"/>
    </row>
    <row r="284" spans="2:20" ht="12" customHeight="1">
      <c r="B284" s="137"/>
      <c r="C284" s="138"/>
      <c r="D284" s="138"/>
      <c r="E284" s="139"/>
      <c r="G284" s="137"/>
      <c r="H284" s="138"/>
      <c r="I284" s="138"/>
      <c r="J284" s="139"/>
      <c r="L284" s="137"/>
      <c r="M284" s="138"/>
      <c r="N284" s="138"/>
      <c r="O284" s="139"/>
      <c r="Q284" s="137"/>
      <c r="R284" s="138"/>
      <c r="S284" s="138"/>
      <c r="T284" s="139"/>
    </row>
    <row r="285" spans="2:20" ht="12" customHeight="1">
      <c r="B285" s="140" t="s">
        <v>984</v>
      </c>
      <c r="C285" s="141"/>
      <c r="D285" s="141"/>
      <c r="E285" s="142"/>
      <c r="G285" s="140" t="s">
        <v>984</v>
      </c>
      <c r="H285" s="141"/>
      <c r="I285" s="141"/>
      <c r="J285" s="142"/>
      <c r="L285" s="140" t="s">
        <v>984</v>
      </c>
      <c r="M285" s="141"/>
      <c r="N285" s="141"/>
      <c r="O285" s="142"/>
      <c r="Q285" s="140" t="s">
        <v>984</v>
      </c>
      <c r="R285" s="141"/>
      <c r="S285" s="141"/>
      <c r="T285" s="142"/>
    </row>
    <row r="288" spans="2:20" ht="12" customHeight="1">
      <c r="B288" s="2" t="s">
        <v>343</v>
      </c>
      <c r="C288" s="3" t="s">
        <v>282</v>
      </c>
      <c r="D288" s="4" t="s">
        <v>344</v>
      </c>
      <c r="E288" s="5" t="s">
        <v>7</v>
      </c>
      <c r="G288" s="2" t="s">
        <v>343</v>
      </c>
      <c r="H288" s="46" t="s">
        <v>307</v>
      </c>
      <c r="I288" s="4" t="s">
        <v>344</v>
      </c>
      <c r="J288" s="5" t="s">
        <v>7</v>
      </c>
      <c r="L288" s="2" t="s">
        <v>343</v>
      </c>
      <c r="M288" s="45" t="s">
        <v>283</v>
      </c>
      <c r="N288" s="4" t="s">
        <v>344</v>
      </c>
      <c r="O288" s="5" t="s">
        <v>7</v>
      </c>
      <c r="Q288" s="2" t="s">
        <v>343</v>
      </c>
      <c r="R288" s="3" t="s">
        <v>284</v>
      </c>
      <c r="S288" s="4" t="s">
        <v>344</v>
      </c>
      <c r="T288" s="5" t="s">
        <v>7</v>
      </c>
    </row>
    <row r="289" spans="2:20" ht="12" customHeight="1">
      <c r="B289" s="6" t="s">
        <v>345</v>
      </c>
      <c r="C289" s="7" t="str">
        <f>LOOKUP(E289,{0,150,300,450,600,750,900;"0","1","2","3","4","5","6"})</f>
        <v>0</v>
      </c>
      <c r="D289" s="8" t="s">
        <v>346</v>
      </c>
      <c r="E289" s="9"/>
      <c r="G289" s="6" t="s">
        <v>345</v>
      </c>
      <c r="H289" s="7" t="str">
        <f>LOOKUP(J289,{0,150,300,450,600,750,900;"0","1","2","3","4","5","6"})</f>
        <v>0</v>
      </c>
      <c r="I289" s="8" t="s">
        <v>346</v>
      </c>
      <c r="J289" s="9"/>
      <c r="L289" s="6" t="s">
        <v>345</v>
      </c>
      <c r="M289" s="7" t="str">
        <f>LOOKUP(O289,{0,150,300,450,600,750,900;"0","1","2","3","4","5","6"})</f>
        <v>0</v>
      </c>
      <c r="N289" s="8" t="s">
        <v>346</v>
      </c>
      <c r="O289" s="9"/>
      <c r="Q289" s="6" t="s">
        <v>345</v>
      </c>
      <c r="R289" s="7" t="str">
        <f>LOOKUP(T289,{0,150,300,450,600,750,900;"0","1","2","3","4","5","6"})</f>
        <v>0</v>
      </c>
      <c r="S289" s="8" t="s">
        <v>346</v>
      </c>
      <c r="T289" s="9"/>
    </row>
    <row r="290" spans="2:20" ht="12" customHeight="1">
      <c r="B290" s="6" t="s">
        <v>347</v>
      </c>
      <c r="C290" s="7" t="str">
        <f>LOOKUP(C291,{0,201,401,601,901,1201,1501;"黑色","绿色","蓝色","紫色","红色","橙色","金色"})</f>
        <v>蓝色</v>
      </c>
      <c r="D290" s="8" t="s">
        <v>348</v>
      </c>
      <c r="E290" s="10">
        <v>1</v>
      </c>
      <c r="G290" s="6" t="s">
        <v>347</v>
      </c>
      <c r="H290" s="7" t="str">
        <f>LOOKUP(H291,{0,201,401,601,901,1201,1501;"黑色","绿色","蓝色","紫色","红色","橙色","金色"})</f>
        <v>紫色</v>
      </c>
      <c r="I290" s="8" t="s">
        <v>348</v>
      </c>
      <c r="J290" s="10">
        <v>1</v>
      </c>
      <c r="L290" s="6" t="s">
        <v>347</v>
      </c>
      <c r="M290" s="7" t="str">
        <f>LOOKUP(M291,{0,201,401,601,901,1201,1501;"黑色","绿色","蓝色","紫色","红色","橙色","金色"})</f>
        <v>蓝色</v>
      </c>
      <c r="N290" s="8" t="s">
        <v>348</v>
      </c>
      <c r="O290" s="10">
        <v>1</v>
      </c>
      <c r="Q290" s="6" t="s">
        <v>347</v>
      </c>
      <c r="R290" s="7" t="str">
        <f>LOOKUP(R291,{0,201,401,601,901,1201,1501;"黑色","绿色","蓝色","紫色","红色","橙色","金色"})</f>
        <v>蓝色</v>
      </c>
      <c r="S290" s="8" t="s">
        <v>348</v>
      </c>
      <c r="T290" s="10">
        <v>1</v>
      </c>
    </row>
    <row r="291" spans="2:20" ht="12" customHeight="1">
      <c r="B291" s="6" t="s">
        <v>349</v>
      </c>
      <c r="C291" s="7">
        <f>C299+E289</f>
        <v>600</v>
      </c>
      <c r="D291" s="8" t="s">
        <v>350</v>
      </c>
      <c r="E291" s="10">
        <v>1</v>
      </c>
      <c r="G291" s="6" t="s">
        <v>349</v>
      </c>
      <c r="H291" s="7">
        <f>H299+J289</f>
        <v>900</v>
      </c>
      <c r="I291" s="8" t="s">
        <v>350</v>
      </c>
      <c r="J291" s="10">
        <v>1</v>
      </c>
      <c r="L291" s="6" t="s">
        <v>349</v>
      </c>
      <c r="M291" s="7">
        <f>M299+O289</f>
        <v>600</v>
      </c>
      <c r="N291" s="8" t="s">
        <v>350</v>
      </c>
      <c r="O291" s="10">
        <v>1</v>
      </c>
      <c r="Q291" s="6" t="s">
        <v>349</v>
      </c>
      <c r="R291" s="7">
        <f>R299+T289</f>
        <v>600</v>
      </c>
      <c r="S291" s="8" t="s">
        <v>350</v>
      </c>
      <c r="T291" s="10">
        <v>1</v>
      </c>
    </row>
    <row r="292" spans="2:20" ht="12" customHeight="1">
      <c r="B292" s="11" t="s">
        <v>351</v>
      </c>
      <c r="C292" s="12">
        <f>C291*20</f>
        <v>12000</v>
      </c>
      <c r="D292" s="13" t="s">
        <v>352</v>
      </c>
      <c r="E292" s="14">
        <f>C291</f>
        <v>600</v>
      </c>
      <c r="G292" s="11" t="s">
        <v>351</v>
      </c>
      <c r="H292" s="12">
        <f>H291*20</f>
        <v>18000</v>
      </c>
      <c r="I292" s="13" t="s">
        <v>352</v>
      </c>
      <c r="J292" s="14">
        <f>H291</f>
        <v>900</v>
      </c>
      <c r="L292" s="11" t="s">
        <v>351</v>
      </c>
      <c r="M292" s="12">
        <f>M291*20</f>
        <v>12000</v>
      </c>
      <c r="N292" s="13" t="s">
        <v>352</v>
      </c>
      <c r="O292" s="14">
        <f>M291</f>
        <v>600</v>
      </c>
      <c r="Q292" s="11" t="s">
        <v>351</v>
      </c>
      <c r="R292" s="12">
        <f>R291*20</f>
        <v>12000</v>
      </c>
      <c r="S292" s="13" t="s">
        <v>352</v>
      </c>
      <c r="T292" s="14">
        <f>R291</f>
        <v>600</v>
      </c>
    </row>
    <row r="293" spans="2:20" ht="12" customHeight="1">
      <c r="B293" s="126" t="s">
        <v>1047</v>
      </c>
      <c r="C293" s="127"/>
      <c r="D293" s="130" t="s">
        <v>1048</v>
      </c>
      <c r="E293" s="131"/>
      <c r="G293" s="126" t="s">
        <v>1049</v>
      </c>
      <c r="H293" s="127"/>
      <c r="I293" s="130" t="s">
        <v>1050</v>
      </c>
      <c r="J293" s="131"/>
      <c r="L293" s="179" t="s">
        <v>1051</v>
      </c>
      <c r="M293" s="180"/>
      <c r="N293" s="130" t="s">
        <v>1052</v>
      </c>
      <c r="O293" s="131"/>
      <c r="Q293" s="179" t="s">
        <v>1053</v>
      </c>
      <c r="R293" s="180"/>
      <c r="S293" s="130" t="s">
        <v>1054</v>
      </c>
      <c r="T293" s="131"/>
    </row>
    <row r="294" spans="2:20" ht="12" customHeight="1">
      <c r="B294" s="126"/>
      <c r="C294" s="127"/>
      <c r="D294" s="130"/>
      <c r="E294" s="131"/>
      <c r="G294" s="126"/>
      <c r="H294" s="127"/>
      <c r="I294" s="130"/>
      <c r="J294" s="131"/>
      <c r="L294" s="181"/>
      <c r="M294" s="180"/>
      <c r="N294" s="130"/>
      <c r="O294" s="131"/>
      <c r="Q294" s="181"/>
      <c r="R294" s="180"/>
      <c r="S294" s="130"/>
      <c r="T294" s="131"/>
    </row>
    <row r="295" spans="2:20" ht="12" customHeight="1">
      <c r="B295" s="126"/>
      <c r="C295" s="127"/>
      <c r="D295" s="130"/>
      <c r="E295" s="131"/>
      <c r="G295" s="126"/>
      <c r="H295" s="127"/>
      <c r="I295" s="130"/>
      <c r="J295" s="131"/>
      <c r="L295" s="181"/>
      <c r="M295" s="180"/>
      <c r="N295" s="130"/>
      <c r="O295" s="131"/>
      <c r="Q295" s="181"/>
      <c r="R295" s="180"/>
      <c r="S295" s="130"/>
      <c r="T295" s="131"/>
    </row>
    <row r="296" spans="2:20" ht="12" customHeight="1">
      <c r="B296" s="126"/>
      <c r="C296" s="127"/>
      <c r="D296" s="130"/>
      <c r="E296" s="131"/>
      <c r="G296" s="126"/>
      <c r="H296" s="127"/>
      <c r="I296" s="130"/>
      <c r="J296" s="131"/>
      <c r="L296" s="181"/>
      <c r="M296" s="180"/>
      <c r="N296" s="130"/>
      <c r="O296" s="131"/>
      <c r="Q296" s="181"/>
      <c r="R296" s="180"/>
      <c r="S296" s="130"/>
      <c r="T296" s="131"/>
    </row>
    <row r="297" spans="2:20" ht="12" customHeight="1">
      <c r="B297" s="126"/>
      <c r="C297" s="127"/>
      <c r="D297" s="130"/>
      <c r="E297" s="131"/>
      <c r="G297" s="126"/>
      <c r="H297" s="127"/>
      <c r="I297" s="130"/>
      <c r="J297" s="131"/>
      <c r="L297" s="181"/>
      <c r="M297" s="180"/>
      <c r="N297" s="130"/>
      <c r="O297" s="131"/>
      <c r="Q297" s="181"/>
      <c r="R297" s="180"/>
      <c r="S297" s="130"/>
      <c r="T297" s="131"/>
    </row>
    <row r="298" spans="2:20" ht="12" customHeight="1">
      <c r="B298" s="128"/>
      <c r="C298" s="129"/>
      <c r="D298" s="130"/>
      <c r="E298" s="131"/>
      <c r="G298" s="128"/>
      <c r="H298" s="129"/>
      <c r="I298" s="130"/>
      <c r="J298" s="131"/>
      <c r="L298" s="182"/>
      <c r="M298" s="183"/>
      <c r="N298" s="130"/>
      <c r="O298" s="131"/>
      <c r="Q298" s="182"/>
      <c r="R298" s="183"/>
      <c r="S298" s="130"/>
      <c r="T298" s="131"/>
    </row>
    <row r="299" spans="2:20" ht="12" customHeight="1">
      <c r="B299" s="11" t="s">
        <v>361</v>
      </c>
      <c r="C299" s="15">
        <v>600</v>
      </c>
      <c r="D299" s="132"/>
      <c r="E299" s="133"/>
      <c r="G299" s="11" t="s">
        <v>361</v>
      </c>
      <c r="H299" s="15">
        <v>900</v>
      </c>
      <c r="I299" s="132"/>
      <c r="J299" s="133"/>
      <c r="L299" s="11" t="s">
        <v>361</v>
      </c>
      <c r="M299" s="15">
        <v>600</v>
      </c>
      <c r="N299" s="132"/>
      <c r="O299" s="133"/>
      <c r="Q299" s="11" t="s">
        <v>361</v>
      </c>
      <c r="R299" s="15">
        <v>600</v>
      </c>
      <c r="S299" s="132"/>
      <c r="T299" s="133"/>
    </row>
    <row r="300" spans="2:20" ht="12" customHeight="1">
      <c r="B300" s="134" t="s">
        <v>1055</v>
      </c>
      <c r="C300" s="135"/>
      <c r="D300" s="135"/>
      <c r="E300" s="136"/>
      <c r="G300" s="134"/>
      <c r="H300" s="135"/>
      <c r="I300" s="135"/>
      <c r="J300" s="136"/>
      <c r="L300" s="134" t="s">
        <v>1056</v>
      </c>
      <c r="M300" s="135"/>
      <c r="N300" s="135"/>
      <c r="O300" s="136"/>
      <c r="Q300" s="134" t="s">
        <v>1057</v>
      </c>
      <c r="R300" s="135"/>
      <c r="S300" s="135"/>
      <c r="T300" s="136"/>
    </row>
    <row r="301" spans="2:20" ht="12" customHeight="1">
      <c r="B301" s="137"/>
      <c r="C301" s="138"/>
      <c r="D301" s="138"/>
      <c r="E301" s="139"/>
      <c r="G301" s="137"/>
      <c r="H301" s="138"/>
      <c r="I301" s="138"/>
      <c r="J301" s="139"/>
      <c r="L301" s="137"/>
      <c r="M301" s="138"/>
      <c r="N301" s="138"/>
      <c r="O301" s="139"/>
      <c r="Q301" s="137"/>
      <c r="R301" s="138"/>
      <c r="S301" s="138"/>
      <c r="T301" s="139"/>
    </row>
    <row r="302" spans="2:20" ht="12" customHeight="1">
      <c r="B302" s="137"/>
      <c r="C302" s="138"/>
      <c r="D302" s="138"/>
      <c r="E302" s="139"/>
      <c r="G302" s="137"/>
      <c r="H302" s="138"/>
      <c r="I302" s="138"/>
      <c r="J302" s="139"/>
      <c r="L302" s="137"/>
      <c r="M302" s="138"/>
      <c r="N302" s="138"/>
      <c r="O302" s="139"/>
      <c r="Q302" s="137"/>
      <c r="R302" s="138"/>
      <c r="S302" s="138"/>
      <c r="T302" s="139"/>
    </row>
    <row r="303" spans="2:20" ht="12" customHeight="1">
      <c r="B303" s="137"/>
      <c r="C303" s="138"/>
      <c r="D303" s="138"/>
      <c r="E303" s="139"/>
      <c r="G303" s="137"/>
      <c r="H303" s="138"/>
      <c r="I303" s="138"/>
      <c r="J303" s="139"/>
      <c r="L303" s="137"/>
      <c r="M303" s="138"/>
      <c r="N303" s="138"/>
      <c r="O303" s="139"/>
      <c r="Q303" s="137"/>
      <c r="R303" s="138"/>
      <c r="S303" s="138"/>
      <c r="T303" s="139"/>
    </row>
    <row r="304" spans="2:20" ht="12" customHeight="1">
      <c r="B304" s="137"/>
      <c r="C304" s="138"/>
      <c r="D304" s="138"/>
      <c r="E304" s="139"/>
      <c r="G304" s="137"/>
      <c r="H304" s="138"/>
      <c r="I304" s="138"/>
      <c r="J304" s="139"/>
      <c r="L304" s="137"/>
      <c r="M304" s="138"/>
      <c r="N304" s="138"/>
      <c r="O304" s="139"/>
      <c r="Q304" s="137"/>
      <c r="R304" s="138"/>
      <c r="S304" s="138"/>
      <c r="T304" s="139"/>
    </row>
    <row r="305" spans="2:20" ht="12" customHeight="1">
      <c r="B305" s="137"/>
      <c r="C305" s="138"/>
      <c r="D305" s="138"/>
      <c r="E305" s="139"/>
      <c r="G305" s="137"/>
      <c r="H305" s="138"/>
      <c r="I305" s="138"/>
      <c r="J305" s="139"/>
      <c r="L305" s="137"/>
      <c r="M305" s="138"/>
      <c r="N305" s="138"/>
      <c r="O305" s="139"/>
      <c r="Q305" s="137"/>
      <c r="R305" s="138"/>
      <c r="S305" s="138"/>
      <c r="T305" s="139"/>
    </row>
    <row r="306" spans="2:20" ht="12" customHeight="1">
      <c r="B306" s="137"/>
      <c r="C306" s="138"/>
      <c r="D306" s="138"/>
      <c r="E306" s="139"/>
      <c r="G306" s="137"/>
      <c r="H306" s="138"/>
      <c r="I306" s="138"/>
      <c r="J306" s="139"/>
      <c r="L306" s="137"/>
      <c r="M306" s="138"/>
      <c r="N306" s="138"/>
      <c r="O306" s="139"/>
      <c r="Q306" s="137"/>
      <c r="R306" s="138"/>
      <c r="S306" s="138"/>
      <c r="T306" s="139"/>
    </row>
    <row r="307" spans="2:20" ht="12" customHeight="1">
      <c r="B307" s="137"/>
      <c r="C307" s="138"/>
      <c r="D307" s="138"/>
      <c r="E307" s="139"/>
      <c r="G307" s="137"/>
      <c r="H307" s="138"/>
      <c r="I307" s="138"/>
      <c r="J307" s="139"/>
      <c r="L307" s="137"/>
      <c r="M307" s="138"/>
      <c r="N307" s="138"/>
      <c r="O307" s="139"/>
      <c r="Q307" s="137"/>
      <c r="R307" s="138"/>
      <c r="S307" s="138"/>
      <c r="T307" s="139"/>
    </row>
    <row r="308" spans="2:20" ht="12" customHeight="1">
      <c r="B308" s="137"/>
      <c r="C308" s="138"/>
      <c r="D308" s="138"/>
      <c r="E308" s="139"/>
      <c r="G308" s="137"/>
      <c r="H308" s="138"/>
      <c r="I308" s="138"/>
      <c r="J308" s="139"/>
      <c r="L308" s="137"/>
      <c r="M308" s="138"/>
      <c r="N308" s="138"/>
      <c r="O308" s="139"/>
      <c r="Q308" s="137"/>
      <c r="R308" s="138"/>
      <c r="S308" s="138"/>
      <c r="T308" s="139"/>
    </row>
    <row r="309" spans="2:20" ht="12" customHeight="1">
      <c r="B309" s="137"/>
      <c r="C309" s="138"/>
      <c r="D309" s="138"/>
      <c r="E309" s="139"/>
      <c r="G309" s="137"/>
      <c r="H309" s="138"/>
      <c r="I309" s="138"/>
      <c r="J309" s="139"/>
      <c r="L309" s="137"/>
      <c r="M309" s="138"/>
      <c r="N309" s="138"/>
      <c r="O309" s="139"/>
      <c r="Q309" s="137"/>
      <c r="R309" s="138"/>
      <c r="S309" s="138"/>
      <c r="T309" s="139"/>
    </row>
    <row r="310" spans="2:20" ht="12" customHeight="1">
      <c r="B310" s="137"/>
      <c r="C310" s="138"/>
      <c r="D310" s="138"/>
      <c r="E310" s="139"/>
      <c r="G310" s="137"/>
      <c r="H310" s="138"/>
      <c r="I310" s="138"/>
      <c r="J310" s="139"/>
      <c r="L310" s="137"/>
      <c r="M310" s="138"/>
      <c r="N310" s="138"/>
      <c r="O310" s="139"/>
      <c r="Q310" s="137"/>
      <c r="R310" s="138"/>
      <c r="S310" s="138"/>
      <c r="T310" s="139"/>
    </row>
    <row r="311" spans="2:20" ht="12" customHeight="1">
      <c r="B311" s="140" t="s">
        <v>984</v>
      </c>
      <c r="C311" s="141"/>
      <c r="D311" s="141"/>
      <c r="E311" s="142"/>
      <c r="G311" s="140" t="s">
        <v>1058</v>
      </c>
      <c r="H311" s="141"/>
      <c r="I311" s="141"/>
      <c r="J311" s="142"/>
      <c r="L311" s="140" t="s">
        <v>1059</v>
      </c>
      <c r="M311" s="141"/>
      <c r="N311" s="141"/>
      <c r="O311" s="142"/>
      <c r="Q311" s="140" t="s">
        <v>984</v>
      </c>
      <c r="R311" s="141"/>
      <c r="S311" s="141"/>
      <c r="T311" s="142"/>
    </row>
    <row r="314" spans="2:20" ht="12" customHeight="1">
      <c r="B314" s="2" t="s">
        <v>343</v>
      </c>
      <c r="C314" s="16" t="s">
        <v>342</v>
      </c>
      <c r="D314" s="4" t="s">
        <v>344</v>
      </c>
      <c r="E314" s="5" t="s">
        <v>7</v>
      </c>
      <c r="G314" s="2" t="s">
        <v>343</v>
      </c>
      <c r="H314" s="3" t="s">
        <v>308</v>
      </c>
      <c r="I314" s="4" t="s">
        <v>344</v>
      </c>
      <c r="J314" s="5" t="s">
        <v>7</v>
      </c>
      <c r="L314" s="2" t="s">
        <v>343</v>
      </c>
      <c r="M314" s="3" t="s">
        <v>300</v>
      </c>
      <c r="N314" s="4" t="s">
        <v>344</v>
      </c>
      <c r="O314" s="5" t="s">
        <v>7</v>
      </c>
      <c r="Q314" s="2" t="s">
        <v>343</v>
      </c>
      <c r="R314" s="3" t="s">
        <v>285</v>
      </c>
      <c r="S314" s="4" t="s">
        <v>344</v>
      </c>
      <c r="T314" s="5" t="s">
        <v>7</v>
      </c>
    </row>
    <row r="315" spans="2:20" ht="12" customHeight="1">
      <c r="B315" s="6" t="s">
        <v>345</v>
      </c>
      <c r="C315" s="7" t="str">
        <f>LOOKUP(E315,{0,150,300,450,600,750,900;"0","1","2","3","4","5","6"})</f>
        <v>0</v>
      </c>
      <c r="D315" s="8" t="s">
        <v>346</v>
      </c>
      <c r="E315" s="9">
        <v>0</v>
      </c>
      <c r="G315" s="6" t="s">
        <v>345</v>
      </c>
      <c r="H315" s="7" t="str">
        <f>LOOKUP(J315,{0,150,300,450,600,750,900;"0","1","2","3","4","5","6"})</f>
        <v>0</v>
      </c>
      <c r="I315" s="8" t="s">
        <v>346</v>
      </c>
      <c r="J315" s="9">
        <v>0</v>
      </c>
      <c r="L315" s="6" t="s">
        <v>345</v>
      </c>
      <c r="M315" s="7" t="str">
        <f>LOOKUP(O315,{0,150,300,450,600,750,900;"0","1","2","3","4","5","6"})</f>
        <v>0</v>
      </c>
      <c r="N315" s="8" t="s">
        <v>346</v>
      </c>
      <c r="O315" s="9">
        <v>0</v>
      </c>
      <c r="Q315" s="6" t="s">
        <v>345</v>
      </c>
      <c r="R315" s="7" t="str">
        <f>LOOKUP(T315,{0,150,300,450,600,750,900;"0","1","2","3","4","5","6"})</f>
        <v>0</v>
      </c>
      <c r="S315" s="8" t="s">
        <v>346</v>
      </c>
      <c r="T315" s="9">
        <v>0</v>
      </c>
    </row>
    <row r="316" spans="2:20" ht="12" customHeight="1">
      <c r="B316" s="6" t="s">
        <v>347</v>
      </c>
      <c r="C316" s="21" t="str">
        <f>LOOKUP(C317,{0,201,401,601,901,1201,1501;"黑色","绿色","蓝色","紫色","红色","橙色","金色"})</f>
        <v>金色</v>
      </c>
      <c r="D316" s="8" t="s">
        <v>348</v>
      </c>
      <c r="E316" s="10">
        <v>5</v>
      </c>
      <c r="G316" s="6" t="s">
        <v>347</v>
      </c>
      <c r="H316" s="7" t="str">
        <f>LOOKUP(H317,{0,201,401,601,901,1201,1501;"黑色","绿色","蓝色","紫色","红色","橙色","金色"})</f>
        <v>紫色</v>
      </c>
      <c r="I316" s="8" t="s">
        <v>348</v>
      </c>
      <c r="J316" s="10">
        <v>10</v>
      </c>
      <c r="L316" s="6" t="s">
        <v>347</v>
      </c>
      <c r="M316" s="7" t="str">
        <f>LOOKUP(M317,{0,201,401,601,901,1201,1501;"黑色","绿色","蓝色","紫色","红色","橙色","金色"})</f>
        <v>紫色</v>
      </c>
      <c r="N316" s="8" t="s">
        <v>348</v>
      </c>
      <c r="O316" s="10">
        <v>10</v>
      </c>
      <c r="Q316" s="6" t="s">
        <v>347</v>
      </c>
      <c r="R316" s="7" t="str">
        <f>LOOKUP(R317,{0,201,401,601,901,1201,1501;"黑色","绿色","蓝色","紫色","红色","橙色","金色"})</f>
        <v>蓝色</v>
      </c>
      <c r="S316" s="8" t="s">
        <v>348</v>
      </c>
      <c r="T316" s="10">
        <v>1</v>
      </c>
    </row>
    <row r="317" spans="2:20" ht="12" customHeight="1">
      <c r="B317" s="6" t="s">
        <v>349</v>
      </c>
      <c r="C317" s="7">
        <f>C325+E315</f>
        <v>4800</v>
      </c>
      <c r="D317" s="8" t="s">
        <v>350</v>
      </c>
      <c r="E317" s="10">
        <v>1</v>
      </c>
      <c r="G317" s="6" t="s">
        <v>349</v>
      </c>
      <c r="H317" s="7">
        <f>H325+J315</f>
        <v>900</v>
      </c>
      <c r="I317" s="8" t="s">
        <v>350</v>
      </c>
      <c r="J317" s="10">
        <v>5</v>
      </c>
      <c r="L317" s="6" t="s">
        <v>349</v>
      </c>
      <c r="M317" s="7">
        <f>M325+O315</f>
        <v>800</v>
      </c>
      <c r="N317" s="8" t="s">
        <v>350</v>
      </c>
      <c r="O317" s="10">
        <v>1</v>
      </c>
      <c r="Q317" s="6" t="s">
        <v>349</v>
      </c>
      <c r="R317" s="7">
        <f>R325+T315</f>
        <v>600</v>
      </c>
      <c r="S317" s="8" t="s">
        <v>350</v>
      </c>
      <c r="T317" s="10">
        <v>1</v>
      </c>
    </row>
    <row r="318" spans="2:20" ht="12" customHeight="1">
      <c r="B318" s="11" t="s">
        <v>351</v>
      </c>
      <c r="C318" s="12">
        <f>C317*20</f>
        <v>96000</v>
      </c>
      <c r="D318" s="13" t="s">
        <v>352</v>
      </c>
      <c r="E318" s="14">
        <f>C317</f>
        <v>4800</v>
      </c>
      <c r="G318" s="11" t="s">
        <v>351</v>
      </c>
      <c r="H318" s="12">
        <f>H317*20</f>
        <v>18000</v>
      </c>
      <c r="I318" s="13" t="s">
        <v>352</v>
      </c>
      <c r="J318" s="14">
        <f>H317</f>
        <v>900</v>
      </c>
      <c r="L318" s="11" t="s">
        <v>351</v>
      </c>
      <c r="M318" s="12">
        <f>M317*20</f>
        <v>16000</v>
      </c>
      <c r="N318" s="13" t="s">
        <v>352</v>
      </c>
      <c r="O318" s="14">
        <f>M317</f>
        <v>800</v>
      </c>
      <c r="Q318" s="11" t="s">
        <v>351</v>
      </c>
      <c r="R318" s="12">
        <f>R317*20</f>
        <v>12000</v>
      </c>
      <c r="S318" s="13" t="s">
        <v>352</v>
      </c>
      <c r="T318" s="14">
        <f>R317</f>
        <v>600</v>
      </c>
    </row>
    <row r="319" spans="2:20" ht="12" customHeight="1">
      <c r="B319" s="126" t="s">
        <v>1060</v>
      </c>
      <c r="C319" s="127"/>
      <c r="D319" s="130" t="s">
        <v>1061</v>
      </c>
      <c r="E319" s="131"/>
      <c r="G319" s="126" t="s">
        <v>1062</v>
      </c>
      <c r="H319" s="127"/>
      <c r="I319" s="130" t="s">
        <v>1063</v>
      </c>
      <c r="J319" s="131"/>
      <c r="L319" s="126" t="s">
        <v>1064</v>
      </c>
      <c r="M319" s="127"/>
      <c r="N319" s="130" t="s">
        <v>1065</v>
      </c>
      <c r="O319" s="131"/>
      <c r="Q319" s="126" t="s">
        <v>1066</v>
      </c>
      <c r="R319" s="127"/>
      <c r="S319" s="130" t="s">
        <v>1065</v>
      </c>
      <c r="T319" s="131"/>
    </row>
    <row r="320" spans="2:20" ht="12" customHeight="1">
      <c r="B320" s="126"/>
      <c r="C320" s="127"/>
      <c r="D320" s="130"/>
      <c r="E320" s="131"/>
      <c r="G320" s="126"/>
      <c r="H320" s="127"/>
      <c r="I320" s="130"/>
      <c r="J320" s="131"/>
      <c r="L320" s="126"/>
      <c r="M320" s="127"/>
      <c r="N320" s="130"/>
      <c r="O320" s="131"/>
      <c r="Q320" s="126"/>
      <c r="R320" s="127"/>
      <c r="S320" s="130"/>
      <c r="T320" s="131"/>
    </row>
    <row r="321" spans="2:20" ht="12" customHeight="1">
      <c r="B321" s="126"/>
      <c r="C321" s="127"/>
      <c r="D321" s="130"/>
      <c r="E321" s="131"/>
      <c r="G321" s="126"/>
      <c r="H321" s="127"/>
      <c r="I321" s="130"/>
      <c r="J321" s="131"/>
      <c r="L321" s="126"/>
      <c r="M321" s="127"/>
      <c r="N321" s="130"/>
      <c r="O321" s="131"/>
      <c r="Q321" s="126"/>
      <c r="R321" s="127"/>
      <c r="S321" s="130"/>
      <c r="T321" s="131"/>
    </row>
    <row r="322" spans="2:20" ht="12" customHeight="1">
      <c r="B322" s="126"/>
      <c r="C322" s="127"/>
      <c r="D322" s="130"/>
      <c r="E322" s="131"/>
      <c r="G322" s="126"/>
      <c r="H322" s="127"/>
      <c r="I322" s="130"/>
      <c r="J322" s="131"/>
      <c r="L322" s="126"/>
      <c r="M322" s="127"/>
      <c r="N322" s="130"/>
      <c r="O322" s="131"/>
      <c r="Q322" s="126"/>
      <c r="R322" s="127"/>
      <c r="S322" s="130"/>
      <c r="T322" s="131"/>
    </row>
    <row r="323" spans="2:20" ht="12" customHeight="1">
      <c r="B323" s="126"/>
      <c r="C323" s="127"/>
      <c r="D323" s="130"/>
      <c r="E323" s="131"/>
      <c r="G323" s="126"/>
      <c r="H323" s="127"/>
      <c r="I323" s="130"/>
      <c r="J323" s="131"/>
      <c r="L323" s="126"/>
      <c r="M323" s="127"/>
      <c r="N323" s="130"/>
      <c r="O323" s="131"/>
      <c r="Q323" s="126"/>
      <c r="R323" s="127"/>
      <c r="S323" s="130"/>
      <c r="T323" s="131"/>
    </row>
    <row r="324" spans="2:20" ht="12" customHeight="1">
      <c r="B324" s="128"/>
      <c r="C324" s="129"/>
      <c r="D324" s="130"/>
      <c r="E324" s="131"/>
      <c r="G324" s="128"/>
      <c r="H324" s="129"/>
      <c r="I324" s="130"/>
      <c r="J324" s="131"/>
      <c r="L324" s="128"/>
      <c r="M324" s="129"/>
      <c r="N324" s="130"/>
      <c r="O324" s="131"/>
      <c r="Q324" s="128"/>
      <c r="R324" s="129"/>
      <c r="S324" s="130"/>
      <c r="T324" s="131"/>
    </row>
    <row r="325" spans="2:20" ht="12" customHeight="1">
      <c r="B325" s="11" t="s">
        <v>361</v>
      </c>
      <c r="C325" s="15">
        <v>4800</v>
      </c>
      <c r="D325" s="132"/>
      <c r="E325" s="133"/>
      <c r="G325" s="11" t="s">
        <v>361</v>
      </c>
      <c r="H325" s="15">
        <v>900</v>
      </c>
      <c r="I325" s="132"/>
      <c r="J325" s="133"/>
      <c r="L325" s="11" t="s">
        <v>361</v>
      </c>
      <c r="M325" s="15">
        <v>800</v>
      </c>
      <c r="N325" s="132"/>
      <c r="O325" s="133"/>
      <c r="Q325" s="11" t="s">
        <v>361</v>
      </c>
      <c r="R325" s="15">
        <v>600</v>
      </c>
      <c r="S325" s="132"/>
      <c r="T325" s="133"/>
    </row>
    <row r="326" spans="2:20" ht="12" customHeight="1">
      <c r="B326" s="134" t="s">
        <v>1067</v>
      </c>
      <c r="C326" s="135"/>
      <c r="D326" s="135"/>
      <c r="E326" s="136"/>
      <c r="G326" s="134" t="s">
        <v>1068</v>
      </c>
      <c r="H326" s="135"/>
      <c r="I326" s="135"/>
      <c r="J326" s="136"/>
      <c r="L326" s="134"/>
      <c r="M326" s="135"/>
      <c r="N326" s="135"/>
      <c r="O326" s="136"/>
      <c r="Q326" s="134" t="s">
        <v>1069</v>
      </c>
      <c r="R326" s="135"/>
      <c r="S326" s="135"/>
      <c r="T326" s="136"/>
    </row>
    <row r="327" spans="2:20" ht="12" customHeight="1">
      <c r="B327" s="137"/>
      <c r="C327" s="138"/>
      <c r="D327" s="138"/>
      <c r="E327" s="139"/>
      <c r="G327" s="137"/>
      <c r="H327" s="138"/>
      <c r="I327" s="138"/>
      <c r="J327" s="139"/>
      <c r="L327" s="137"/>
      <c r="M327" s="138"/>
      <c r="N327" s="138"/>
      <c r="O327" s="139"/>
      <c r="Q327" s="137"/>
      <c r="R327" s="138"/>
      <c r="S327" s="138"/>
      <c r="T327" s="139"/>
    </row>
    <row r="328" spans="2:20" ht="12" customHeight="1">
      <c r="B328" s="137"/>
      <c r="C328" s="138"/>
      <c r="D328" s="138"/>
      <c r="E328" s="139"/>
      <c r="G328" s="137"/>
      <c r="H328" s="138"/>
      <c r="I328" s="138"/>
      <c r="J328" s="139"/>
      <c r="L328" s="137"/>
      <c r="M328" s="138"/>
      <c r="N328" s="138"/>
      <c r="O328" s="139"/>
      <c r="Q328" s="137"/>
      <c r="R328" s="138"/>
      <c r="S328" s="138"/>
      <c r="T328" s="139"/>
    </row>
    <row r="329" spans="2:20" ht="12" customHeight="1">
      <c r="B329" s="137"/>
      <c r="C329" s="138"/>
      <c r="D329" s="138"/>
      <c r="E329" s="139"/>
      <c r="G329" s="137"/>
      <c r="H329" s="138"/>
      <c r="I329" s="138"/>
      <c r="J329" s="139"/>
      <c r="L329" s="137"/>
      <c r="M329" s="138"/>
      <c r="N329" s="138"/>
      <c r="O329" s="139"/>
      <c r="Q329" s="137"/>
      <c r="R329" s="138"/>
      <c r="S329" s="138"/>
      <c r="T329" s="139"/>
    </row>
    <row r="330" spans="2:20" ht="12" customHeight="1">
      <c r="B330" s="137"/>
      <c r="C330" s="138"/>
      <c r="D330" s="138"/>
      <c r="E330" s="139"/>
      <c r="G330" s="137"/>
      <c r="H330" s="138"/>
      <c r="I330" s="138"/>
      <c r="J330" s="139"/>
      <c r="L330" s="137"/>
      <c r="M330" s="138"/>
      <c r="N330" s="138"/>
      <c r="O330" s="139"/>
      <c r="Q330" s="137"/>
      <c r="R330" s="138"/>
      <c r="S330" s="138"/>
      <c r="T330" s="139"/>
    </row>
    <row r="331" spans="2:20" ht="12" customHeight="1">
      <c r="B331" s="137"/>
      <c r="C331" s="138"/>
      <c r="D331" s="138"/>
      <c r="E331" s="139"/>
      <c r="G331" s="137"/>
      <c r="H331" s="138"/>
      <c r="I331" s="138"/>
      <c r="J331" s="139"/>
      <c r="L331" s="137"/>
      <c r="M331" s="138"/>
      <c r="N331" s="138"/>
      <c r="O331" s="139"/>
      <c r="Q331" s="137"/>
      <c r="R331" s="138"/>
      <c r="S331" s="138"/>
      <c r="T331" s="139"/>
    </row>
    <row r="332" spans="2:20" ht="12" customHeight="1">
      <c r="B332" s="137"/>
      <c r="C332" s="138"/>
      <c r="D332" s="138"/>
      <c r="E332" s="139"/>
      <c r="G332" s="137"/>
      <c r="H332" s="138"/>
      <c r="I332" s="138"/>
      <c r="J332" s="139"/>
      <c r="L332" s="137"/>
      <c r="M332" s="138"/>
      <c r="N332" s="138"/>
      <c r="O332" s="139"/>
      <c r="Q332" s="137"/>
      <c r="R332" s="138"/>
      <c r="S332" s="138"/>
      <c r="T332" s="139"/>
    </row>
    <row r="333" spans="2:20" ht="12" customHeight="1">
      <c r="B333" s="137"/>
      <c r="C333" s="138"/>
      <c r="D333" s="138"/>
      <c r="E333" s="139"/>
      <c r="G333" s="137"/>
      <c r="H333" s="138"/>
      <c r="I333" s="138"/>
      <c r="J333" s="139"/>
      <c r="L333" s="137"/>
      <c r="M333" s="138"/>
      <c r="N333" s="138"/>
      <c r="O333" s="139"/>
      <c r="Q333" s="137"/>
      <c r="R333" s="138"/>
      <c r="S333" s="138"/>
      <c r="T333" s="139"/>
    </row>
    <row r="334" spans="2:20" ht="12" customHeight="1">
      <c r="B334" s="137"/>
      <c r="C334" s="138"/>
      <c r="D334" s="138"/>
      <c r="E334" s="139"/>
      <c r="G334" s="137"/>
      <c r="H334" s="138"/>
      <c r="I334" s="138"/>
      <c r="J334" s="139"/>
      <c r="L334" s="137"/>
      <c r="M334" s="138"/>
      <c r="N334" s="138"/>
      <c r="O334" s="139"/>
      <c r="Q334" s="137"/>
      <c r="R334" s="138"/>
      <c r="S334" s="138"/>
      <c r="T334" s="139"/>
    </row>
    <row r="335" spans="2:20" ht="12" customHeight="1">
      <c r="B335" s="137"/>
      <c r="C335" s="138"/>
      <c r="D335" s="138"/>
      <c r="E335" s="139"/>
      <c r="G335" s="137"/>
      <c r="H335" s="138"/>
      <c r="I335" s="138"/>
      <c r="J335" s="139"/>
      <c r="L335" s="137"/>
      <c r="M335" s="138"/>
      <c r="N335" s="138"/>
      <c r="O335" s="139"/>
      <c r="Q335" s="137"/>
      <c r="R335" s="138"/>
      <c r="S335" s="138"/>
      <c r="T335" s="139"/>
    </row>
    <row r="336" spans="2:20" ht="12" customHeight="1">
      <c r="B336" s="137"/>
      <c r="C336" s="138"/>
      <c r="D336" s="138"/>
      <c r="E336" s="139"/>
      <c r="G336" s="137"/>
      <c r="H336" s="138"/>
      <c r="I336" s="138"/>
      <c r="J336" s="139"/>
      <c r="L336" s="137"/>
      <c r="M336" s="138"/>
      <c r="N336" s="138"/>
      <c r="O336" s="139"/>
      <c r="Q336" s="137"/>
      <c r="R336" s="138"/>
      <c r="S336" s="138"/>
      <c r="T336" s="139"/>
    </row>
    <row r="337" spans="2:20" ht="12" customHeight="1">
      <c r="B337" s="140" t="s">
        <v>419</v>
      </c>
      <c r="C337" s="141"/>
      <c r="D337" s="141"/>
      <c r="E337" s="142"/>
      <c r="G337" s="140" t="s">
        <v>688</v>
      </c>
      <c r="H337" s="141"/>
      <c r="I337" s="141"/>
      <c r="J337" s="142"/>
      <c r="L337" s="140" t="s">
        <v>688</v>
      </c>
      <c r="M337" s="141"/>
      <c r="N337" s="141"/>
      <c r="O337" s="142"/>
      <c r="Q337" s="140" t="s">
        <v>406</v>
      </c>
      <c r="R337" s="141"/>
      <c r="S337" s="141"/>
      <c r="T337" s="142"/>
    </row>
    <row r="340" spans="2:20" ht="12" customHeight="1">
      <c r="B340" s="2" t="s">
        <v>343</v>
      </c>
      <c r="C340" s="3" t="s">
        <v>286</v>
      </c>
      <c r="D340" s="4" t="s">
        <v>344</v>
      </c>
      <c r="E340" s="5" t="s">
        <v>7</v>
      </c>
      <c r="G340" s="2" t="s">
        <v>343</v>
      </c>
      <c r="H340" s="45" t="s">
        <v>314</v>
      </c>
      <c r="I340" s="4" t="s">
        <v>344</v>
      </c>
      <c r="J340" s="5" t="s">
        <v>7</v>
      </c>
      <c r="L340" s="2" t="s">
        <v>343</v>
      </c>
      <c r="M340" s="45" t="s">
        <v>303</v>
      </c>
      <c r="N340" s="4" t="s">
        <v>344</v>
      </c>
      <c r="O340" s="5" t="s">
        <v>7</v>
      </c>
      <c r="Q340" s="2" t="s">
        <v>343</v>
      </c>
      <c r="R340" s="45" t="s">
        <v>309</v>
      </c>
      <c r="S340" s="4" t="s">
        <v>344</v>
      </c>
      <c r="T340" s="5" t="s">
        <v>7</v>
      </c>
    </row>
    <row r="341" spans="2:20" ht="12" customHeight="1">
      <c r="B341" s="6" t="s">
        <v>345</v>
      </c>
      <c r="C341" s="7" t="str">
        <f>LOOKUP(E341,{0,150,300,450,600,750,900;"0","1","2","3","4","5","6"})</f>
        <v>0</v>
      </c>
      <c r="D341" s="8" t="s">
        <v>346</v>
      </c>
      <c r="E341" s="9">
        <v>0</v>
      </c>
      <c r="G341" s="6" t="s">
        <v>345</v>
      </c>
      <c r="H341" s="7" t="str">
        <f>LOOKUP(J341,{0,150,300,450,600,750,900;"0","1","2","3","4","5","6"})</f>
        <v>0</v>
      </c>
      <c r="I341" s="8" t="s">
        <v>346</v>
      </c>
      <c r="J341" s="9">
        <v>0</v>
      </c>
      <c r="L341" s="6" t="s">
        <v>345</v>
      </c>
      <c r="M341" s="7" t="str">
        <f>LOOKUP(O341,{0,150,300,450,600,750,900;"0","1","2","3","4","5","6"})</f>
        <v>1</v>
      </c>
      <c r="N341" s="8" t="s">
        <v>346</v>
      </c>
      <c r="O341" s="9">
        <v>150</v>
      </c>
      <c r="Q341" s="6" t="s">
        <v>345</v>
      </c>
      <c r="R341" s="7" t="str">
        <f>LOOKUP(T341,{0,150,300,450,600,750,900;"0","1","2","3","4","5","6"})</f>
        <v>0</v>
      </c>
      <c r="S341" s="8" t="s">
        <v>346</v>
      </c>
      <c r="T341" s="9">
        <v>0</v>
      </c>
    </row>
    <row r="342" spans="2:20" ht="12" customHeight="1">
      <c r="B342" s="6" t="s">
        <v>347</v>
      </c>
      <c r="C342" s="7" t="str">
        <f>LOOKUP(C343,{0,201,401,601,901,1201,1501;"黑色","绿色","蓝色","紫色","红色","橙色","金色"})</f>
        <v>蓝色</v>
      </c>
      <c r="D342" s="8" t="s">
        <v>348</v>
      </c>
      <c r="E342" s="10">
        <v>1</v>
      </c>
      <c r="G342" s="6" t="s">
        <v>347</v>
      </c>
      <c r="H342" s="7" t="str">
        <f>LOOKUP(H343,{0,201,401,601,901,1201,1501;"黑色","绿色","蓝色","紫色","红色","橙色","金色"})</f>
        <v>红色</v>
      </c>
      <c r="I342" s="8" t="s">
        <v>348</v>
      </c>
      <c r="J342" s="10">
        <v>1</v>
      </c>
      <c r="L342" s="6" t="s">
        <v>347</v>
      </c>
      <c r="M342" s="7" t="str">
        <f>LOOKUP(M343,{0,201,401,601,901,1201,1501;"黑色","绿色","蓝色","紫色","红色","橙色","金色"})</f>
        <v>紫色</v>
      </c>
      <c r="N342" s="8" t="s">
        <v>348</v>
      </c>
      <c r="O342" s="10">
        <v>1</v>
      </c>
      <c r="Q342" s="6" t="s">
        <v>347</v>
      </c>
      <c r="R342" s="7" t="str">
        <f>LOOKUP(R343,{0,201,401,601,901,1201,1501;"黑色","绿色","蓝色","紫色","红色","橙色","金色"})</f>
        <v>紫色</v>
      </c>
      <c r="S342" s="8" t="s">
        <v>348</v>
      </c>
      <c r="T342" s="10">
        <v>1</v>
      </c>
    </row>
    <row r="343" spans="2:20" ht="12" customHeight="1">
      <c r="B343" s="6" t="s">
        <v>349</v>
      </c>
      <c r="C343" s="7">
        <f>C351+E341</f>
        <v>600</v>
      </c>
      <c r="D343" s="8" t="s">
        <v>350</v>
      </c>
      <c r="E343" s="10">
        <v>1</v>
      </c>
      <c r="G343" s="6" t="s">
        <v>349</v>
      </c>
      <c r="H343" s="7">
        <f>H351+J341</f>
        <v>1100</v>
      </c>
      <c r="I343" s="8" t="s">
        <v>350</v>
      </c>
      <c r="J343" s="10">
        <v>1</v>
      </c>
      <c r="L343" s="6" t="s">
        <v>349</v>
      </c>
      <c r="M343" s="7">
        <f>M351+O341</f>
        <v>850</v>
      </c>
      <c r="N343" s="8" t="s">
        <v>350</v>
      </c>
      <c r="O343" s="10">
        <v>1</v>
      </c>
      <c r="Q343" s="6" t="s">
        <v>349</v>
      </c>
      <c r="R343" s="7">
        <f>R351+T341</f>
        <v>900</v>
      </c>
      <c r="S343" s="8" t="s">
        <v>350</v>
      </c>
      <c r="T343" s="10">
        <v>1</v>
      </c>
    </row>
    <row r="344" spans="2:20" ht="12" customHeight="1">
      <c r="B344" s="11" t="s">
        <v>351</v>
      </c>
      <c r="C344" s="12">
        <f>C343*20</f>
        <v>12000</v>
      </c>
      <c r="D344" s="13" t="s">
        <v>352</v>
      </c>
      <c r="E344" s="14">
        <f>C343</f>
        <v>600</v>
      </c>
      <c r="G344" s="11" t="s">
        <v>351</v>
      </c>
      <c r="H344" s="12">
        <f>H343*20</f>
        <v>22000</v>
      </c>
      <c r="I344" s="13" t="s">
        <v>352</v>
      </c>
      <c r="J344" s="14">
        <f>H343</f>
        <v>1100</v>
      </c>
      <c r="L344" s="11" t="s">
        <v>351</v>
      </c>
      <c r="M344" s="12">
        <f>M343*20</f>
        <v>17000</v>
      </c>
      <c r="N344" s="13" t="s">
        <v>352</v>
      </c>
      <c r="O344" s="14">
        <f>M343</f>
        <v>850</v>
      </c>
      <c r="Q344" s="11" t="s">
        <v>351</v>
      </c>
      <c r="R344" s="12">
        <f>R343*20</f>
        <v>18000</v>
      </c>
      <c r="S344" s="13" t="s">
        <v>352</v>
      </c>
      <c r="T344" s="14">
        <f>R343</f>
        <v>900</v>
      </c>
    </row>
    <row r="345" spans="2:20" ht="12" customHeight="1">
      <c r="B345" s="126" t="s">
        <v>1070</v>
      </c>
      <c r="C345" s="127"/>
      <c r="D345" s="130" t="s">
        <v>1071</v>
      </c>
      <c r="E345" s="131"/>
      <c r="G345" s="126" t="s">
        <v>1072</v>
      </c>
      <c r="H345" s="127"/>
      <c r="I345" s="130" t="s">
        <v>1073</v>
      </c>
      <c r="J345" s="131"/>
      <c r="L345" s="126" t="s">
        <v>1074</v>
      </c>
      <c r="M345" s="127"/>
      <c r="N345" s="130" t="s">
        <v>1075</v>
      </c>
      <c r="O345" s="131"/>
      <c r="Q345" s="126" t="s">
        <v>1076</v>
      </c>
      <c r="R345" s="127"/>
      <c r="S345" s="130" t="s">
        <v>1077</v>
      </c>
      <c r="T345" s="131"/>
    </row>
    <row r="346" spans="2:20" ht="12" customHeight="1">
      <c r="B346" s="126"/>
      <c r="C346" s="127"/>
      <c r="D346" s="130"/>
      <c r="E346" s="131"/>
      <c r="G346" s="126"/>
      <c r="H346" s="127"/>
      <c r="I346" s="130"/>
      <c r="J346" s="131"/>
      <c r="L346" s="126"/>
      <c r="M346" s="127"/>
      <c r="N346" s="130"/>
      <c r="O346" s="131"/>
      <c r="Q346" s="126"/>
      <c r="R346" s="127"/>
      <c r="S346" s="130"/>
      <c r="T346" s="131"/>
    </row>
    <row r="347" spans="2:20" ht="12" customHeight="1">
      <c r="B347" s="126"/>
      <c r="C347" s="127"/>
      <c r="D347" s="130"/>
      <c r="E347" s="131"/>
      <c r="G347" s="126"/>
      <c r="H347" s="127"/>
      <c r="I347" s="130"/>
      <c r="J347" s="131"/>
      <c r="L347" s="126"/>
      <c r="M347" s="127"/>
      <c r="N347" s="130"/>
      <c r="O347" s="131"/>
      <c r="Q347" s="126"/>
      <c r="R347" s="127"/>
      <c r="S347" s="130"/>
      <c r="T347" s="131"/>
    </row>
    <row r="348" spans="2:20" ht="12" customHeight="1">
      <c r="B348" s="126"/>
      <c r="C348" s="127"/>
      <c r="D348" s="130"/>
      <c r="E348" s="131"/>
      <c r="G348" s="126"/>
      <c r="H348" s="127"/>
      <c r="I348" s="130"/>
      <c r="J348" s="131"/>
      <c r="L348" s="126"/>
      <c r="M348" s="127"/>
      <c r="N348" s="130"/>
      <c r="O348" s="131"/>
      <c r="Q348" s="126"/>
      <c r="R348" s="127"/>
      <c r="S348" s="130"/>
      <c r="T348" s="131"/>
    </row>
    <row r="349" spans="2:20" ht="12" customHeight="1">
      <c r="B349" s="126"/>
      <c r="C349" s="127"/>
      <c r="D349" s="130"/>
      <c r="E349" s="131"/>
      <c r="G349" s="126"/>
      <c r="H349" s="127"/>
      <c r="I349" s="130"/>
      <c r="J349" s="131"/>
      <c r="L349" s="126"/>
      <c r="M349" s="127"/>
      <c r="N349" s="130"/>
      <c r="O349" s="131"/>
      <c r="Q349" s="126"/>
      <c r="R349" s="127"/>
      <c r="S349" s="130"/>
      <c r="T349" s="131"/>
    </row>
    <row r="350" spans="2:20" ht="12" customHeight="1">
      <c r="B350" s="128"/>
      <c r="C350" s="129"/>
      <c r="D350" s="130"/>
      <c r="E350" s="131"/>
      <c r="G350" s="128"/>
      <c r="H350" s="129"/>
      <c r="I350" s="130"/>
      <c r="J350" s="131"/>
      <c r="L350" s="128"/>
      <c r="M350" s="129"/>
      <c r="N350" s="130"/>
      <c r="O350" s="131"/>
      <c r="Q350" s="128"/>
      <c r="R350" s="129"/>
      <c r="S350" s="130"/>
      <c r="T350" s="131"/>
    </row>
    <row r="351" spans="2:20" ht="12" customHeight="1">
      <c r="B351" s="11" t="s">
        <v>361</v>
      </c>
      <c r="C351" s="15">
        <v>600</v>
      </c>
      <c r="D351" s="132"/>
      <c r="E351" s="133"/>
      <c r="G351" s="11" t="s">
        <v>361</v>
      </c>
      <c r="H351" s="15">
        <v>1100</v>
      </c>
      <c r="I351" s="132"/>
      <c r="J351" s="133"/>
      <c r="L351" s="11" t="s">
        <v>361</v>
      </c>
      <c r="M351" s="15">
        <v>700</v>
      </c>
      <c r="N351" s="132"/>
      <c r="O351" s="133"/>
      <c r="Q351" s="11" t="s">
        <v>361</v>
      </c>
      <c r="R351" s="15">
        <v>900</v>
      </c>
      <c r="S351" s="132"/>
      <c r="T351" s="133"/>
    </row>
    <row r="352" spans="2:20" ht="12" customHeight="1">
      <c r="B352" s="134" t="s">
        <v>1078</v>
      </c>
      <c r="C352" s="135"/>
      <c r="D352" s="135"/>
      <c r="E352" s="136"/>
      <c r="G352" s="134" t="s">
        <v>1079</v>
      </c>
      <c r="H352" s="135"/>
      <c r="I352" s="135"/>
      <c r="J352" s="136"/>
      <c r="L352" s="134" t="s">
        <v>1080</v>
      </c>
      <c r="M352" s="135"/>
      <c r="N352" s="135"/>
      <c r="O352" s="136"/>
      <c r="Q352" s="134" t="s">
        <v>1081</v>
      </c>
      <c r="R352" s="135"/>
      <c r="S352" s="135"/>
      <c r="T352" s="136"/>
    </row>
    <row r="353" spans="2:20" ht="12" customHeight="1">
      <c r="B353" s="137"/>
      <c r="C353" s="138"/>
      <c r="D353" s="138"/>
      <c r="E353" s="139"/>
      <c r="G353" s="137"/>
      <c r="H353" s="138"/>
      <c r="I353" s="138"/>
      <c r="J353" s="139"/>
      <c r="L353" s="137"/>
      <c r="M353" s="138"/>
      <c r="N353" s="138"/>
      <c r="O353" s="139"/>
      <c r="Q353" s="137"/>
      <c r="R353" s="138"/>
      <c r="S353" s="138"/>
      <c r="T353" s="139"/>
    </row>
    <row r="354" spans="2:20" ht="12" customHeight="1">
      <c r="B354" s="137"/>
      <c r="C354" s="138"/>
      <c r="D354" s="138"/>
      <c r="E354" s="139"/>
      <c r="G354" s="137"/>
      <c r="H354" s="138"/>
      <c r="I354" s="138"/>
      <c r="J354" s="139"/>
      <c r="L354" s="137"/>
      <c r="M354" s="138"/>
      <c r="N354" s="138"/>
      <c r="O354" s="139"/>
      <c r="Q354" s="137"/>
      <c r="R354" s="138"/>
      <c r="S354" s="138"/>
      <c r="T354" s="139"/>
    </row>
    <row r="355" spans="2:20" ht="12" customHeight="1">
      <c r="B355" s="137"/>
      <c r="C355" s="138"/>
      <c r="D355" s="138"/>
      <c r="E355" s="139"/>
      <c r="G355" s="137"/>
      <c r="H355" s="138"/>
      <c r="I355" s="138"/>
      <c r="J355" s="139"/>
      <c r="L355" s="137"/>
      <c r="M355" s="138"/>
      <c r="N355" s="138"/>
      <c r="O355" s="139"/>
      <c r="Q355" s="137"/>
      <c r="R355" s="138"/>
      <c r="S355" s="138"/>
      <c r="T355" s="139"/>
    </row>
    <row r="356" spans="2:20" ht="12" customHeight="1">
      <c r="B356" s="137"/>
      <c r="C356" s="138"/>
      <c r="D356" s="138"/>
      <c r="E356" s="139"/>
      <c r="G356" s="137"/>
      <c r="H356" s="138"/>
      <c r="I356" s="138"/>
      <c r="J356" s="139"/>
      <c r="L356" s="137"/>
      <c r="M356" s="138"/>
      <c r="N356" s="138"/>
      <c r="O356" s="139"/>
      <c r="Q356" s="137"/>
      <c r="R356" s="138"/>
      <c r="S356" s="138"/>
      <c r="T356" s="139"/>
    </row>
    <row r="357" spans="2:20" ht="12" customHeight="1">
      <c r="B357" s="137"/>
      <c r="C357" s="138"/>
      <c r="D357" s="138"/>
      <c r="E357" s="139"/>
      <c r="G357" s="137"/>
      <c r="H357" s="138"/>
      <c r="I357" s="138"/>
      <c r="J357" s="139"/>
      <c r="L357" s="137"/>
      <c r="M357" s="138"/>
      <c r="N357" s="138"/>
      <c r="O357" s="139"/>
      <c r="Q357" s="137"/>
      <c r="R357" s="138"/>
      <c r="S357" s="138"/>
      <c r="T357" s="139"/>
    </row>
    <row r="358" spans="2:20" ht="12" customHeight="1">
      <c r="B358" s="137"/>
      <c r="C358" s="138"/>
      <c r="D358" s="138"/>
      <c r="E358" s="139"/>
      <c r="G358" s="137"/>
      <c r="H358" s="138"/>
      <c r="I358" s="138"/>
      <c r="J358" s="139"/>
      <c r="L358" s="137"/>
      <c r="M358" s="138"/>
      <c r="N358" s="138"/>
      <c r="O358" s="139"/>
      <c r="Q358" s="137"/>
      <c r="R358" s="138"/>
      <c r="S358" s="138"/>
      <c r="T358" s="139"/>
    </row>
    <row r="359" spans="2:20" ht="12" customHeight="1">
      <c r="B359" s="137"/>
      <c r="C359" s="138"/>
      <c r="D359" s="138"/>
      <c r="E359" s="139"/>
      <c r="G359" s="137"/>
      <c r="H359" s="138"/>
      <c r="I359" s="138"/>
      <c r="J359" s="139"/>
      <c r="L359" s="137"/>
      <c r="M359" s="138"/>
      <c r="N359" s="138"/>
      <c r="O359" s="139"/>
      <c r="Q359" s="137"/>
      <c r="R359" s="138"/>
      <c r="S359" s="138"/>
      <c r="T359" s="139"/>
    </row>
    <row r="360" spans="2:20" ht="12" customHeight="1">
      <c r="B360" s="137"/>
      <c r="C360" s="138"/>
      <c r="D360" s="138"/>
      <c r="E360" s="139"/>
      <c r="G360" s="137"/>
      <c r="H360" s="138"/>
      <c r="I360" s="138"/>
      <c r="J360" s="139"/>
      <c r="L360" s="137"/>
      <c r="M360" s="138"/>
      <c r="N360" s="138"/>
      <c r="O360" s="139"/>
      <c r="Q360" s="137"/>
      <c r="R360" s="138"/>
      <c r="S360" s="138"/>
      <c r="T360" s="139"/>
    </row>
    <row r="361" spans="2:20" ht="12" customHeight="1">
      <c r="B361" s="137"/>
      <c r="C361" s="138"/>
      <c r="D361" s="138"/>
      <c r="E361" s="139"/>
      <c r="G361" s="137"/>
      <c r="H361" s="138"/>
      <c r="I361" s="138"/>
      <c r="J361" s="139"/>
      <c r="L361" s="137"/>
      <c r="M361" s="138"/>
      <c r="N361" s="138"/>
      <c r="O361" s="139"/>
      <c r="Q361" s="137"/>
      <c r="R361" s="138"/>
      <c r="S361" s="138"/>
      <c r="T361" s="139"/>
    </row>
    <row r="362" spans="2:20" ht="12" customHeight="1">
      <c r="B362" s="137"/>
      <c r="C362" s="138"/>
      <c r="D362" s="138"/>
      <c r="E362" s="139"/>
      <c r="G362" s="137"/>
      <c r="H362" s="138"/>
      <c r="I362" s="138"/>
      <c r="J362" s="139"/>
      <c r="L362" s="137"/>
      <c r="M362" s="138"/>
      <c r="N362" s="138"/>
      <c r="O362" s="139"/>
      <c r="Q362" s="137"/>
      <c r="R362" s="138"/>
      <c r="S362" s="138"/>
      <c r="T362" s="139"/>
    </row>
    <row r="363" spans="2:20" ht="12" customHeight="1">
      <c r="B363" s="140" t="s">
        <v>489</v>
      </c>
      <c r="C363" s="141"/>
      <c r="D363" s="141"/>
      <c r="E363" s="142"/>
      <c r="G363" s="140" t="s">
        <v>365</v>
      </c>
      <c r="H363" s="141"/>
      <c r="I363" s="141"/>
      <c r="J363" s="142"/>
      <c r="L363" s="140" t="s">
        <v>365</v>
      </c>
      <c r="M363" s="141"/>
      <c r="N363" s="141"/>
      <c r="O363" s="142"/>
      <c r="Q363" s="140" t="s">
        <v>365</v>
      </c>
      <c r="R363" s="141"/>
      <c r="S363" s="141"/>
      <c r="T363" s="142"/>
    </row>
    <row r="366" spans="2:20" ht="12" customHeight="1">
      <c r="B366" s="2" t="s">
        <v>343</v>
      </c>
      <c r="C366" s="16" t="s">
        <v>297</v>
      </c>
      <c r="D366" s="4" t="s">
        <v>344</v>
      </c>
      <c r="E366" s="5" t="s">
        <v>7</v>
      </c>
      <c r="G366" s="2" t="s">
        <v>343</v>
      </c>
      <c r="H366" s="47" t="s">
        <v>313</v>
      </c>
      <c r="I366" s="4" t="s">
        <v>344</v>
      </c>
      <c r="J366" s="5" t="s">
        <v>7</v>
      </c>
      <c r="L366" s="2" t="s">
        <v>343</v>
      </c>
      <c r="M366" s="45" t="s">
        <v>316</v>
      </c>
      <c r="N366" s="4" t="s">
        <v>344</v>
      </c>
      <c r="O366" s="5" t="s">
        <v>7</v>
      </c>
      <c r="Q366" s="2" t="s">
        <v>343</v>
      </c>
      <c r="R366" s="16" t="s">
        <v>327</v>
      </c>
      <c r="S366" s="4" t="s">
        <v>344</v>
      </c>
      <c r="T366" s="5" t="s">
        <v>7</v>
      </c>
    </row>
    <row r="367" spans="2:20" ht="12" customHeight="1">
      <c r="B367" s="6" t="s">
        <v>345</v>
      </c>
      <c r="C367" s="7" t="str">
        <f>LOOKUP(E367,{0,150,300,450,600,750,900;"0","1","2","3","4","5","6"})</f>
        <v>0</v>
      </c>
      <c r="D367" s="8" t="s">
        <v>346</v>
      </c>
      <c r="E367" s="9">
        <v>0</v>
      </c>
      <c r="G367" s="6" t="s">
        <v>345</v>
      </c>
      <c r="H367" s="7" t="str">
        <f>LOOKUP(J367,{0,150,300,450,600,750,900;"0","1","2","3","4","5","6"})</f>
        <v>0</v>
      </c>
      <c r="I367" s="8" t="s">
        <v>346</v>
      </c>
      <c r="J367" s="9">
        <v>0</v>
      </c>
      <c r="L367" s="6" t="s">
        <v>345</v>
      </c>
      <c r="M367" s="7" t="str">
        <f>LOOKUP(O367,{0,150,300,450,600,750,900;"0","1","2","3","4","5","6"})</f>
        <v>2</v>
      </c>
      <c r="N367" s="8" t="s">
        <v>346</v>
      </c>
      <c r="O367" s="9">
        <v>300</v>
      </c>
      <c r="Q367" s="6" t="s">
        <v>345</v>
      </c>
      <c r="R367" s="7" t="str">
        <f>LOOKUP(T367,{0,150,300,450,600,750,900;"0","1","2","3","4","5","6"})</f>
        <v>0</v>
      </c>
      <c r="S367" s="8" t="s">
        <v>346</v>
      </c>
      <c r="T367" s="9">
        <v>0</v>
      </c>
    </row>
    <row r="368" spans="2:20" ht="12" customHeight="1">
      <c r="B368" s="6" t="s">
        <v>347</v>
      </c>
      <c r="C368" s="7" t="str">
        <f>LOOKUP(C369,{0,201,401,601,901,1201,1501;"黑色","绿色","蓝色","紫色","红色","橙色","金色"})</f>
        <v>紫色</v>
      </c>
      <c r="D368" s="8" t="s">
        <v>348</v>
      </c>
      <c r="E368" s="10">
        <v>1</v>
      </c>
      <c r="G368" s="6" t="s">
        <v>347</v>
      </c>
      <c r="H368" s="7" t="str">
        <f>LOOKUP(H369,{0,201,401,601,901,1201,1501;"黑色","绿色","蓝色","紫色","红色","橙色","金色"})</f>
        <v>红色</v>
      </c>
      <c r="I368" s="8" t="s">
        <v>348</v>
      </c>
      <c r="J368" s="10">
        <v>1</v>
      </c>
      <c r="L368" s="6" t="s">
        <v>347</v>
      </c>
      <c r="M368" s="7" t="str">
        <f>LOOKUP(M369,{0,201,401,601,901,1201,1501;"黑色","绿色","蓝色","紫色","红色","橙色","金色"})</f>
        <v>红色</v>
      </c>
      <c r="N368" s="8" t="s">
        <v>348</v>
      </c>
      <c r="O368" s="10">
        <v>1</v>
      </c>
      <c r="Q368" s="6" t="s">
        <v>347</v>
      </c>
      <c r="R368" s="21" t="str">
        <f>LOOKUP(R369,{0,201,401,601,901,1201,1501;"黑色","绿色","蓝色","紫色","红色","橙色","金色"})</f>
        <v>金色</v>
      </c>
      <c r="S368" s="8" t="s">
        <v>348</v>
      </c>
      <c r="T368" s="10">
        <v>1</v>
      </c>
    </row>
    <row r="369" spans="2:20" ht="12" customHeight="1">
      <c r="B369" s="6" t="s">
        <v>349</v>
      </c>
      <c r="C369" s="7">
        <f>C377+E367</f>
        <v>700</v>
      </c>
      <c r="D369" s="8" t="s">
        <v>350</v>
      </c>
      <c r="E369" s="10">
        <v>1</v>
      </c>
      <c r="G369" s="6" t="s">
        <v>349</v>
      </c>
      <c r="H369" s="7">
        <f>H377+J367</f>
        <v>1000</v>
      </c>
      <c r="I369" s="8" t="s">
        <v>350</v>
      </c>
      <c r="J369" s="10">
        <v>1</v>
      </c>
      <c r="L369" s="6" t="s">
        <v>349</v>
      </c>
      <c r="M369" s="7">
        <f>M377+O367</f>
        <v>1200</v>
      </c>
      <c r="N369" s="8" t="s">
        <v>350</v>
      </c>
      <c r="O369" s="10">
        <v>1</v>
      </c>
      <c r="Q369" s="6" t="s">
        <v>349</v>
      </c>
      <c r="R369" s="7">
        <f>R377+T367</f>
        <v>1800</v>
      </c>
      <c r="S369" s="8" t="s">
        <v>350</v>
      </c>
      <c r="T369" s="10">
        <v>1</v>
      </c>
    </row>
    <row r="370" spans="2:20" ht="12" customHeight="1">
      <c r="B370" s="11" t="s">
        <v>351</v>
      </c>
      <c r="C370" s="12">
        <f>C369*20</f>
        <v>14000</v>
      </c>
      <c r="D370" s="13" t="s">
        <v>352</v>
      </c>
      <c r="E370" s="14">
        <f>C369</f>
        <v>700</v>
      </c>
      <c r="G370" s="11" t="s">
        <v>351</v>
      </c>
      <c r="H370" s="12">
        <f>H369*20</f>
        <v>20000</v>
      </c>
      <c r="I370" s="13" t="s">
        <v>352</v>
      </c>
      <c r="J370" s="14">
        <f>H369</f>
        <v>1000</v>
      </c>
      <c r="L370" s="11" t="s">
        <v>351</v>
      </c>
      <c r="M370" s="12">
        <f>M369*20</f>
        <v>24000</v>
      </c>
      <c r="N370" s="13" t="s">
        <v>352</v>
      </c>
      <c r="O370" s="14">
        <f>M369</f>
        <v>1200</v>
      </c>
      <c r="Q370" s="11" t="s">
        <v>351</v>
      </c>
      <c r="R370" s="12">
        <f>R369*20</f>
        <v>36000</v>
      </c>
      <c r="S370" s="13" t="s">
        <v>352</v>
      </c>
      <c r="T370" s="14">
        <f>R369</f>
        <v>1800</v>
      </c>
    </row>
    <row r="371" spans="2:20" ht="12" customHeight="1">
      <c r="B371" s="126" t="s">
        <v>1082</v>
      </c>
      <c r="C371" s="127"/>
      <c r="D371" s="130" t="s">
        <v>1083</v>
      </c>
      <c r="E371" s="131"/>
      <c r="G371" s="126" t="s">
        <v>1084</v>
      </c>
      <c r="H371" s="127"/>
      <c r="I371" s="130" t="s">
        <v>1085</v>
      </c>
      <c r="J371" s="131"/>
      <c r="L371" s="126" t="s">
        <v>1086</v>
      </c>
      <c r="M371" s="127"/>
      <c r="N371" s="130" t="s">
        <v>1087</v>
      </c>
      <c r="O371" s="131"/>
      <c r="Q371" s="126" t="s">
        <v>1088</v>
      </c>
      <c r="R371" s="127"/>
      <c r="S371" s="130" t="s">
        <v>1089</v>
      </c>
      <c r="T371" s="131"/>
    </row>
    <row r="372" spans="2:20" ht="12" customHeight="1">
      <c r="B372" s="126"/>
      <c r="C372" s="127"/>
      <c r="D372" s="130"/>
      <c r="E372" s="131"/>
      <c r="G372" s="126"/>
      <c r="H372" s="127"/>
      <c r="I372" s="130"/>
      <c r="J372" s="131"/>
      <c r="L372" s="126"/>
      <c r="M372" s="127"/>
      <c r="N372" s="130"/>
      <c r="O372" s="131"/>
      <c r="Q372" s="126"/>
      <c r="R372" s="127"/>
      <c r="S372" s="130"/>
      <c r="T372" s="131"/>
    </row>
    <row r="373" spans="2:20" ht="12" customHeight="1">
      <c r="B373" s="126"/>
      <c r="C373" s="127"/>
      <c r="D373" s="130"/>
      <c r="E373" s="131"/>
      <c r="G373" s="126"/>
      <c r="H373" s="127"/>
      <c r="I373" s="130"/>
      <c r="J373" s="131"/>
      <c r="L373" s="126"/>
      <c r="M373" s="127"/>
      <c r="N373" s="130"/>
      <c r="O373" s="131"/>
      <c r="Q373" s="126"/>
      <c r="R373" s="127"/>
      <c r="S373" s="130"/>
      <c r="T373" s="131"/>
    </row>
    <row r="374" spans="2:20" ht="12" customHeight="1">
      <c r="B374" s="126"/>
      <c r="C374" s="127"/>
      <c r="D374" s="130"/>
      <c r="E374" s="131"/>
      <c r="G374" s="126"/>
      <c r="H374" s="127"/>
      <c r="I374" s="130"/>
      <c r="J374" s="131"/>
      <c r="L374" s="126"/>
      <c r="M374" s="127"/>
      <c r="N374" s="130"/>
      <c r="O374" s="131"/>
      <c r="Q374" s="126"/>
      <c r="R374" s="127"/>
      <c r="S374" s="130"/>
      <c r="T374" s="131"/>
    </row>
    <row r="375" spans="2:20" ht="12" customHeight="1">
      <c r="B375" s="126"/>
      <c r="C375" s="127"/>
      <c r="D375" s="130"/>
      <c r="E375" s="131"/>
      <c r="G375" s="126"/>
      <c r="H375" s="127"/>
      <c r="I375" s="130"/>
      <c r="J375" s="131"/>
      <c r="L375" s="126"/>
      <c r="M375" s="127"/>
      <c r="N375" s="130"/>
      <c r="O375" s="131"/>
      <c r="Q375" s="126"/>
      <c r="R375" s="127"/>
      <c r="S375" s="130"/>
      <c r="T375" s="131"/>
    </row>
    <row r="376" spans="2:20" ht="12" customHeight="1">
      <c r="B376" s="128"/>
      <c r="C376" s="129"/>
      <c r="D376" s="130"/>
      <c r="E376" s="131"/>
      <c r="G376" s="128"/>
      <c r="H376" s="129"/>
      <c r="I376" s="130"/>
      <c r="J376" s="131"/>
      <c r="L376" s="128"/>
      <c r="M376" s="129"/>
      <c r="N376" s="130"/>
      <c r="O376" s="131"/>
      <c r="Q376" s="128"/>
      <c r="R376" s="129"/>
      <c r="S376" s="130"/>
      <c r="T376" s="131"/>
    </row>
    <row r="377" spans="2:20" ht="12" customHeight="1">
      <c r="B377" s="11" t="s">
        <v>361</v>
      </c>
      <c r="C377" s="15">
        <v>700</v>
      </c>
      <c r="D377" s="132"/>
      <c r="E377" s="133"/>
      <c r="G377" s="11" t="s">
        <v>361</v>
      </c>
      <c r="H377" s="15">
        <v>1000</v>
      </c>
      <c r="I377" s="132"/>
      <c r="J377" s="133"/>
      <c r="L377" s="11" t="s">
        <v>361</v>
      </c>
      <c r="M377" s="15">
        <v>900</v>
      </c>
      <c r="N377" s="132"/>
      <c r="O377" s="133"/>
      <c r="Q377" s="11" t="s">
        <v>361</v>
      </c>
      <c r="R377" s="15">
        <v>1800</v>
      </c>
      <c r="S377" s="132"/>
      <c r="T377" s="133"/>
    </row>
    <row r="378" spans="2:20" ht="12" customHeight="1">
      <c r="B378" s="134"/>
      <c r="C378" s="135"/>
      <c r="D378" s="135"/>
      <c r="E378" s="136"/>
      <c r="G378" s="134"/>
      <c r="H378" s="135"/>
      <c r="I378" s="135"/>
      <c r="J378" s="136"/>
      <c r="L378" s="134" t="s">
        <v>1090</v>
      </c>
      <c r="M378" s="135"/>
      <c r="N378" s="135"/>
      <c r="O378" s="136"/>
      <c r="Q378" s="134" t="s">
        <v>1091</v>
      </c>
      <c r="R378" s="135"/>
      <c r="S378" s="135"/>
      <c r="T378" s="136"/>
    </row>
    <row r="379" spans="2:20" ht="12" customHeight="1">
      <c r="B379" s="137"/>
      <c r="C379" s="138"/>
      <c r="D379" s="138"/>
      <c r="E379" s="139"/>
      <c r="G379" s="137"/>
      <c r="H379" s="138"/>
      <c r="I379" s="138"/>
      <c r="J379" s="139"/>
      <c r="L379" s="137"/>
      <c r="M379" s="138"/>
      <c r="N379" s="138"/>
      <c r="O379" s="139"/>
      <c r="Q379" s="137"/>
      <c r="R379" s="138"/>
      <c r="S379" s="138"/>
      <c r="T379" s="139"/>
    </row>
    <row r="380" spans="2:20" ht="12" customHeight="1">
      <c r="B380" s="137"/>
      <c r="C380" s="138"/>
      <c r="D380" s="138"/>
      <c r="E380" s="139"/>
      <c r="G380" s="137"/>
      <c r="H380" s="138"/>
      <c r="I380" s="138"/>
      <c r="J380" s="139"/>
      <c r="L380" s="137"/>
      <c r="M380" s="138"/>
      <c r="N380" s="138"/>
      <c r="O380" s="139"/>
      <c r="Q380" s="137"/>
      <c r="R380" s="138"/>
      <c r="S380" s="138"/>
      <c r="T380" s="139"/>
    </row>
    <row r="381" spans="2:20" ht="12" customHeight="1">
      <c r="B381" s="137"/>
      <c r="C381" s="138"/>
      <c r="D381" s="138"/>
      <c r="E381" s="139"/>
      <c r="G381" s="137"/>
      <c r="H381" s="138"/>
      <c r="I381" s="138"/>
      <c r="J381" s="139"/>
      <c r="L381" s="137"/>
      <c r="M381" s="138"/>
      <c r="N381" s="138"/>
      <c r="O381" s="139"/>
      <c r="Q381" s="137"/>
      <c r="R381" s="138"/>
      <c r="S381" s="138"/>
      <c r="T381" s="139"/>
    </row>
    <row r="382" spans="2:20" ht="12" customHeight="1">
      <c r="B382" s="137"/>
      <c r="C382" s="138"/>
      <c r="D382" s="138"/>
      <c r="E382" s="139"/>
      <c r="G382" s="137"/>
      <c r="H382" s="138"/>
      <c r="I382" s="138"/>
      <c r="J382" s="139"/>
      <c r="L382" s="137"/>
      <c r="M382" s="138"/>
      <c r="N382" s="138"/>
      <c r="O382" s="139"/>
      <c r="Q382" s="137"/>
      <c r="R382" s="138"/>
      <c r="S382" s="138"/>
      <c r="T382" s="139"/>
    </row>
    <row r="383" spans="2:20" ht="12" customHeight="1">
      <c r="B383" s="137"/>
      <c r="C383" s="138"/>
      <c r="D383" s="138"/>
      <c r="E383" s="139"/>
      <c r="G383" s="137"/>
      <c r="H383" s="138"/>
      <c r="I383" s="138"/>
      <c r="J383" s="139"/>
      <c r="L383" s="137"/>
      <c r="M383" s="138"/>
      <c r="N383" s="138"/>
      <c r="O383" s="139"/>
      <c r="Q383" s="137"/>
      <c r="R383" s="138"/>
      <c r="S383" s="138"/>
      <c r="T383" s="139"/>
    </row>
    <row r="384" spans="2:20" ht="12" customHeight="1">
      <c r="B384" s="137"/>
      <c r="C384" s="138"/>
      <c r="D384" s="138"/>
      <c r="E384" s="139"/>
      <c r="G384" s="137"/>
      <c r="H384" s="138"/>
      <c r="I384" s="138"/>
      <c r="J384" s="139"/>
      <c r="L384" s="137"/>
      <c r="M384" s="138"/>
      <c r="N384" s="138"/>
      <c r="O384" s="139"/>
      <c r="Q384" s="137"/>
      <c r="R384" s="138"/>
      <c r="S384" s="138"/>
      <c r="T384" s="139"/>
    </row>
    <row r="385" spans="2:20" ht="12" customHeight="1">
      <c r="B385" s="137"/>
      <c r="C385" s="138"/>
      <c r="D385" s="138"/>
      <c r="E385" s="139"/>
      <c r="G385" s="137"/>
      <c r="H385" s="138"/>
      <c r="I385" s="138"/>
      <c r="J385" s="139"/>
      <c r="L385" s="137"/>
      <c r="M385" s="138"/>
      <c r="N385" s="138"/>
      <c r="O385" s="139"/>
      <c r="Q385" s="137"/>
      <c r="R385" s="138"/>
      <c r="S385" s="138"/>
      <c r="T385" s="139"/>
    </row>
    <row r="386" spans="2:20" ht="12" customHeight="1">
      <c r="B386" s="137"/>
      <c r="C386" s="138"/>
      <c r="D386" s="138"/>
      <c r="E386" s="139"/>
      <c r="G386" s="137"/>
      <c r="H386" s="138"/>
      <c r="I386" s="138"/>
      <c r="J386" s="139"/>
      <c r="L386" s="137"/>
      <c r="M386" s="138"/>
      <c r="N386" s="138"/>
      <c r="O386" s="139"/>
      <c r="Q386" s="137"/>
      <c r="R386" s="138"/>
      <c r="S386" s="138"/>
      <c r="T386" s="139"/>
    </row>
    <row r="387" spans="2:20" ht="12" customHeight="1">
      <c r="B387" s="137"/>
      <c r="C387" s="138"/>
      <c r="D387" s="138"/>
      <c r="E387" s="139"/>
      <c r="G387" s="137"/>
      <c r="H387" s="138"/>
      <c r="I387" s="138"/>
      <c r="J387" s="139"/>
      <c r="L387" s="137"/>
      <c r="M387" s="138"/>
      <c r="N387" s="138"/>
      <c r="O387" s="139"/>
      <c r="Q387" s="137"/>
      <c r="R387" s="138"/>
      <c r="S387" s="138"/>
      <c r="T387" s="139"/>
    </row>
    <row r="388" spans="2:20" ht="12" customHeight="1">
      <c r="B388" s="137"/>
      <c r="C388" s="138"/>
      <c r="D388" s="138"/>
      <c r="E388" s="139"/>
      <c r="G388" s="137"/>
      <c r="H388" s="138"/>
      <c r="I388" s="138"/>
      <c r="J388" s="139"/>
      <c r="L388" s="137"/>
      <c r="M388" s="138"/>
      <c r="N388" s="138"/>
      <c r="O388" s="139"/>
      <c r="Q388" s="137"/>
      <c r="R388" s="138"/>
      <c r="S388" s="138"/>
      <c r="T388" s="139"/>
    </row>
    <row r="389" spans="2:20" ht="12" customHeight="1">
      <c r="B389" s="140" t="s">
        <v>1092</v>
      </c>
      <c r="C389" s="141"/>
      <c r="D389" s="141"/>
      <c r="E389" s="142"/>
      <c r="G389" s="140" t="s">
        <v>1093</v>
      </c>
      <c r="H389" s="141"/>
      <c r="I389" s="141"/>
      <c r="J389" s="142"/>
      <c r="L389" s="140" t="s">
        <v>365</v>
      </c>
      <c r="M389" s="141"/>
      <c r="N389" s="141"/>
      <c r="O389" s="142"/>
      <c r="Q389" s="140" t="s">
        <v>407</v>
      </c>
      <c r="R389" s="141"/>
      <c r="S389" s="141"/>
      <c r="T389" s="142"/>
    </row>
    <row r="392" spans="2:20" ht="12" customHeight="1">
      <c r="B392" s="2" t="s">
        <v>343</v>
      </c>
      <c r="C392" s="16" t="s">
        <v>168</v>
      </c>
      <c r="D392" s="4" t="s">
        <v>344</v>
      </c>
      <c r="E392" s="5" t="s">
        <v>7</v>
      </c>
      <c r="G392" s="2" t="s">
        <v>343</v>
      </c>
      <c r="H392" s="16" t="s">
        <v>310</v>
      </c>
      <c r="I392" s="4" t="s">
        <v>344</v>
      </c>
      <c r="J392" s="5" t="s">
        <v>7</v>
      </c>
      <c r="L392" s="2" t="s">
        <v>343</v>
      </c>
      <c r="M392" s="16" t="s">
        <v>326</v>
      </c>
      <c r="N392" s="4" t="s">
        <v>344</v>
      </c>
      <c r="O392" s="5" t="s">
        <v>7</v>
      </c>
      <c r="Q392" s="2" t="s">
        <v>343</v>
      </c>
      <c r="R392" s="16" t="s">
        <v>328</v>
      </c>
      <c r="S392" s="4" t="s">
        <v>344</v>
      </c>
      <c r="T392" s="5" t="s">
        <v>7</v>
      </c>
    </row>
    <row r="393" spans="2:20" ht="12" customHeight="1">
      <c r="B393" s="6" t="s">
        <v>345</v>
      </c>
      <c r="C393" s="7" t="str">
        <f>LOOKUP(E393,{0,150,300,450,600,750,900;"0","1","2","3","4","5","6"})</f>
        <v>0</v>
      </c>
      <c r="D393" s="8" t="s">
        <v>346</v>
      </c>
      <c r="E393" s="9">
        <v>0</v>
      </c>
      <c r="G393" s="6" t="s">
        <v>345</v>
      </c>
      <c r="H393" s="7" t="str">
        <f>LOOKUP(J393,{0,150,300,450,600,750,900;"0","1","2","3","4","5","6"})</f>
        <v>0</v>
      </c>
      <c r="I393" s="8" t="s">
        <v>346</v>
      </c>
      <c r="J393" s="9">
        <v>0</v>
      </c>
      <c r="L393" s="6" t="s">
        <v>345</v>
      </c>
      <c r="M393" s="7" t="str">
        <f>LOOKUP(O393,{0,150,300,450,600,750,900;"0","1","2","3","4","5","6"})</f>
        <v>0</v>
      </c>
      <c r="N393" s="8" t="s">
        <v>346</v>
      </c>
      <c r="O393" s="9">
        <v>0</v>
      </c>
      <c r="Q393" s="6" t="s">
        <v>345</v>
      </c>
      <c r="R393" s="7" t="str">
        <f>LOOKUP(T393,{0,150,300,450,600,750,900;"0","1","2","3","4","5","6"})</f>
        <v>0</v>
      </c>
      <c r="S393" s="8" t="s">
        <v>346</v>
      </c>
      <c r="T393" s="9">
        <v>0</v>
      </c>
    </row>
    <row r="394" spans="2:20" ht="12" customHeight="1">
      <c r="B394" s="6" t="s">
        <v>347</v>
      </c>
      <c r="C394" s="7" t="str">
        <f>LOOKUP(C395,{0,201,401,601,901,1201,1501;"黑色","绿色","蓝色","紫色","红色","橙色","金色"})</f>
        <v>黑色</v>
      </c>
      <c r="D394" s="8" t="s">
        <v>348</v>
      </c>
      <c r="E394" s="10">
        <v>1</v>
      </c>
      <c r="G394" s="6" t="s">
        <v>347</v>
      </c>
      <c r="H394" s="7" t="str">
        <f>LOOKUP(H395,{0,201,401,601,901,1201,1501;"黑色","绿色","蓝色","紫色","红色","橙色","金色"})</f>
        <v>紫色</v>
      </c>
      <c r="I394" s="8" t="s">
        <v>348</v>
      </c>
      <c r="J394" s="10">
        <v>0</v>
      </c>
      <c r="L394" s="6" t="s">
        <v>347</v>
      </c>
      <c r="M394" s="7" t="str">
        <f>LOOKUP(M395,{0,201,401,601,901,1201,1501;"黑色","绿色","蓝色","紫色","红色","橙色","金色"})</f>
        <v>橙色</v>
      </c>
      <c r="N394" s="8" t="s">
        <v>348</v>
      </c>
      <c r="O394" s="10">
        <v>1</v>
      </c>
      <c r="Q394" s="6" t="s">
        <v>347</v>
      </c>
      <c r="R394" s="21" t="str">
        <f>LOOKUP(R395,{0,201,401,601,901,1201,1501;"黑色","绿色","蓝色","紫色","红色","橙色","金色"})</f>
        <v>金色</v>
      </c>
      <c r="S394" s="8" t="s">
        <v>348</v>
      </c>
      <c r="T394" s="10">
        <v>1</v>
      </c>
    </row>
    <row r="395" spans="2:20" ht="12" customHeight="1">
      <c r="B395" s="6" t="s">
        <v>349</v>
      </c>
      <c r="C395" s="7">
        <f>C403+E393</f>
        <v>200</v>
      </c>
      <c r="D395" s="8" t="s">
        <v>350</v>
      </c>
      <c r="E395" s="10">
        <v>1</v>
      </c>
      <c r="G395" s="6" t="s">
        <v>349</v>
      </c>
      <c r="H395" s="7">
        <f>H403+J393</f>
        <v>900</v>
      </c>
      <c r="I395" s="8" t="s">
        <v>350</v>
      </c>
      <c r="J395" s="10">
        <v>6</v>
      </c>
      <c r="L395" s="6" t="s">
        <v>349</v>
      </c>
      <c r="M395" s="7">
        <f>M403+O393</f>
        <v>1500</v>
      </c>
      <c r="N395" s="8" t="s">
        <v>350</v>
      </c>
      <c r="O395" s="10">
        <v>1</v>
      </c>
      <c r="Q395" s="6" t="s">
        <v>349</v>
      </c>
      <c r="R395" s="7">
        <f>R403+T393</f>
        <v>1800</v>
      </c>
      <c r="S395" s="8" t="s">
        <v>350</v>
      </c>
      <c r="T395" s="10">
        <v>1</v>
      </c>
    </row>
    <row r="396" spans="2:20" ht="12" customHeight="1">
      <c r="B396" s="11" t="s">
        <v>351</v>
      </c>
      <c r="C396" s="12">
        <f>C395*20</f>
        <v>4000</v>
      </c>
      <c r="D396" s="13" t="s">
        <v>352</v>
      </c>
      <c r="E396" s="14">
        <f>C395</f>
        <v>200</v>
      </c>
      <c r="G396" s="11" t="s">
        <v>351</v>
      </c>
      <c r="H396" s="12">
        <f>H395*20</f>
        <v>18000</v>
      </c>
      <c r="I396" s="13" t="s">
        <v>352</v>
      </c>
      <c r="J396" s="14">
        <f>H395</f>
        <v>900</v>
      </c>
      <c r="L396" s="11" t="s">
        <v>351</v>
      </c>
      <c r="M396" s="12">
        <f>M395*20</f>
        <v>30000</v>
      </c>
      <c r="N396" s="13" t="s">
        <v>352</v>
      </c>
      <c r="O396" s="14">
        <f>M395</f>
        <v>1500</v>
      </c>
      <c r="Q396" s="11" t="s">
        <v>351</v>
      </c>
      <c r="R396" s="12">
        <f>R395*20</f>
        <v>36000</v>
      </c>
      <c r="S396" s="13" t="s">
        <v>352</v>
      </c>
      <c r="T396" s="14">
        <f>R395</f>
        <v>1800</v>
      </c>
    </row>
    <row r="397" spans="2:20" ht="12" customHeight="1">
      <c r="B397" s="126" t="s">
        <v>1094</v>
      </c>
      <c r="C397" s="127"/>
      <c r="D397" s="130" t="s">
        <v>1095</v>
      </c>
      <c r="E397" s="131"/>
      <c r="G397" s="126" t="s">
        <v>1096</v>
      </c>
      <c r="H397" s="127"/>
      <c r="I397" s="130" t="s">
        <v>1097</v>
      </c>
      <c r="J397" s="131"/>
      <c r="L397" s="126" t="s">
        <v>1098</v>
      </c>
      <c r="M397" s="127"/>
      <c r="N397" s="130" t="s">
        <v>1099</v>
      </c>
      <c r="O397" s="131"/>
      <c r="Q397" s="126" t="s">
        <v>1100</v>
      </c>
      <c r="R397" s="127"/>
      <c r="S397" s="130" t="s">
        <v>1101</v>
      </c>
      <c r="T397" s="131"/>
    </row>
    <row r="398" spans="2:20" ht="12" customHeight="1">
      <c r="B398" s="126"/>
      <c r="C398" s="127"/>
      <c r="D398" s="130"/>
      <c r="E398" s="131"/>
      <c r="G398" s="126"/>
      <c r="H398" s="127"/>
      <c r="I398" s="130"/>
      <c r="J398" s="131"/>
      <c r="L398" s="126"/>
      <c r="M398" s="127"/>
      <c r="N398" s="130"/>
      <c r="O398" s="131"/>
      <c r="Q398" s="126"/>
      <c r="R398" s="127"/>
      <c r="S398" s="130"/>
      <c r="T398" s="131"/>
    </row>
    <row r="399" spans="2:20" ht="12" customHeight="1">
      <c r="B399" s="126"/>
      <c r="C399" s="127"/>
      <c r="D399" s="130"/>
      <c r="E399" s="131"/>
      <c r="G399" s="126"/>
      <c r="H399" s="127"/>
      <c r="I399" s="130"/>
      <c r="J399" s="131"/>
      <c r="L399" s="126"/>
      <c r="M399" s="127"/>
      <c r="N399" s="130"/>
      <c r="O399" s="131"/>
      <c r="Q399" s="126"/>
      <c r="R399" s="127"/>
      <c r="S399" s="130"/>
      <c r="T399" s="131"/>
    </row>
    <row r="400" spans="2:20" ht="12" customHeight="1">
      <c r="B400" s="126"/>
      <c r="C400" s="127"/>
      <c r="D400" s="130"/>
      <c r="E400" s="131"/>
      <c r="G400" s="126"/>
      <c r="H400" s="127"/>
      <c r="I400" s="130"/>
      <c r="J400" s="131"/>
      <c r="L400" s="126"/>
      <c r="M400" s="127"/>
      <c r="N400" s="130"/>
      <c r="O400" s="131"/>
      <c r="Q400" s="126"/>
      <c r="R400" s="127"/>
      <c r="S400" s="130"/>
      <c r="T400" s="131"/>
    </row>
    <row r="401" spans="2:20" ht="12" customHeight="1">
      <c r="B401" s="126"/>
      <c r="C401" s="127"/>
      <c r="D401" s="130"/>
      <c r="E401" s="131"/>
      <c r="G401" s="126"/>
      <c r="H401" s="127"/>
      <c r="I401" s="130"/>
      <c r="J401" s="131"/>
      <c r="L401" s="126"/>
      <c r="M401" s="127"/>
      <c r="N401" s="130"/>
      <c r="O401" s="131"/>
      <c r="Q401" s="126"/>
      <c r="R401" s="127"/>
      <c r="S401" s="130"/>
      <c r="T401" s="131"/>
    </row>
    <row r="402" spans="2:20" ht="12" customHeight="1">
      <c r="B402" s="128"/>
      <c r="C402" s="129"/>
      <c r="D402" s="130"/>
      <c r="E402" s="131"/>
      <c r="G402" s="128"/>
      <c r="H402" s="129"/>
      <c r="I402" s="130"/>
      <c r="J402" s="131"/>
      <c r="L402" s="128"/>
      <c r="M402" s="129"/>
      <c r="N402" s="130"/>
      <c r="O402" s="131"/>
      <c r="Q402" s="128"/>
      <c r="R402" s="129"/>
      <c r="S402" s="130"/>
      <c r="T402" s="131"/>
    </row>
    <row r="403" spans="2:20" ht="12" customHeight="1">
      <c r="B403" s="11" t="s">
        <v>361</v>
      </c>
      <c r="C403" s="15">
        <v>200</v>
      </c>
      <c r="D403" s="132"/>
      <c r="E403" s="133"/>
      <c r="G403" s="11" t="s">
        <v>361</v>
      </c>
      <c r="H403" s="15">
        <v>900</v>
      </c>
      <c r="I403" s="132"/>
      <c r="J403" s="133"/>
      <c r="L403" s="11" t="s">
        <v>361</v>
      </c>
      <c r="M403" s="15">
        <v>1500</v>
      </c>
      <c r="N403" s="132"/>
      <c r="O403" s="133"/>
      <c r="Q403" s="11" t="s">
        <v>361</v>
      </c>
      <c r="R403" s="15">
        <v>1800</v>
      </c>
      <c r="S403" s="132"/>
      <c r="T403" s="133"/>
    </row>
    <row r="404" spans="2:20" ht="12" customHeight="1">
      <c r="B404" s="134" t="s">
        <v>1102</v>
      </c>
      <c r="C404" s="135"/>
      <c r="D404" s="135"/>
      <c r="E404" s="136"/>
      <c r="G404" s="134" t="s">
        <v>1103</v>
      </c>
      <c r="H404" s="135"/>
      <c r="I404" s="135"/>
      <c r="J404" s="136"/>
      <c r="L404" s="134" t="s">
        <v>1104</v>
      </c>
      <c r="M404" s="135"/>
      <c r="N404" s="135"/>
      <c r="O404" s="136"/>
      <c r="Q404" s="134" t="s">
        <v>1105</v>
      </c>
      <c r="R404" s="135"/>
      <c r="S404" s="135"/>
      <c r="T404" s="136"/>
    </row>
    <row r="405" spans="2:20" ht="12" customHeight="1">
      <c r="B405" s="137"/>
      <c r="C405" s="138"/>
      <c r="D405" s="138"/>
      <c r="E405" s="139"/>
      <c r="G405" s="137"/>
      <c r="H405" s="138"/>
      <c r="I405" s="138"/>
      <c r="J405" s="139"/>
      <c r="L405" s="137"/>
      <c r="M405" s="138"/>
      <c r="N405" s="138"/>
      <c r="O405" s="139"/>
      <c r="Q405" s="137"/>
      <c r="R405" s="138"/>
      <c r="S405" s="138"/>
      <c r="T405" s="139"/>
    </row>
    <row r="406" spans="2:20" ht="12" customHeight="1">
      <c r="B406" s="137"/>
      <c r="C406" s="138"/>
      <c r="D406" s="138"/>
      <c r="E406" s="139"/>
      <c r="G406" s="137"/>
      <c r="H406" s="138"/>
      <c r="I406" s="138"/>
      <c r="J406" s="139"/>
      <c r="L406" s="137"/>
      <c r="M406" s="138"/>
      <c r="N406" s="138"/>
      <c r="O406" s="139"/>
      <c r="Q406" s="137"/>
      <c r="R406" s="138"/>
      <c r="S406" s="138"/>
      <c r="T406" s="139"/>
    </row>
    <row r="407" spans="2:20" ht="12" customHeight="1">
      <c r="B407" s="137"/>
      <c r="C407" s="138"/>
      <c r="D407" s="138"/>
      <c r="E407" s="139"/>
      <c r="G407" s="137"/>
      <c r="H407" s="138"/>
      <c r="I407" s="138"/>
      <c r="J407" s="139"/>
      <c r="L407" s="137"/>
      <c r="M407" s="138"/>
      <c r="N407" s="138"/>
      <c r="O407" s="139"/>
      <c r="Q407" s="137"/>
      <c r="R407" s="138"/>
      <c r="S407" s="138"/>
      <c r="T407" s="139"/>
    </row>
    <row r="408" spans="2:20" ht="12" customHeight="1">
      <c r="B408" s="137"/>
      <c r="C408" s="138"/>
      <c r="D408" s="138"/>
      <c r="E408" s="139"/>
      <c r="G408" s="137"/>
      <c r="H408" s="138"/>
      <c r="I408" s="138"/>
      <c r="J408" s="139"/>
      <c r="L408" s="137"/>
      <c r="M408" s="138"/>
      <c r="N408" s="138"/>
      <c r="O408" s="139"/>
      <c r="Q408" s="137"/>
      <c r="R408" s="138"/>
      <c r="S408" s="138"/>
      <c r="T408" s="139"/>
    </row>
    <row r="409" spans="2:20" ht="12" customHeight="1">
      <c r="B409" s="137"/>
      <c r="C409" s="138"/>
      <c r="D409" s="138"/>
      <c r="E409" s="139"/>
      <c r="G409" s="137"/>
      <c r="H409" s="138"/>
      <c r="I409" s="138"/>
      <c r="J409" s="139"/>
      <c r="L409" s="137"/>
      <c r="M409" s="138"/>
      <c r="N409" s="138"/>
      <c r="O409" s="139"/>
      <c r="Q409" s="137"/>
      <c r="R409" s="138"/>
      <c r="S409" s="138"/>
      <c r="T409" s="139"/>
    </row>
    <row r="410" spans="2:20" ht="12" customHeight="1">
      <c r="B410" s="137"/>
      <c r="C410" s="138"/>
      <c r="D410" s="138"/>
      <c r="E410" s="139"/>
      <c r="G410" s="137"/>
      <c r="H410" s="138"/>
      <c r="I410" s="138"/>
      <c r="J410" s="139"/>
      <c r="L410" s="137"/>
      <c r="M410" s="138"/>
      <c r="N410" s="138"/>
      <c r="O410" s="139"/>
      <c r="Q410" s="137"/>
      <c r="R410" s="138"/>
      <c r="S410" s="138"/>
      <c r="T410" s="139"/>
    </row>
    <row r="411" spans="2:20" ht="12" customHeight="1">
      <c r="B411" s="137"/>
      <c r="C411" s="138"/>
      <c r="D411" s="138"/>
      <c r="E411" s="139"/>
      <c r="G411" s="137"/>
      <c r="H411" s="138"/>
      <c r="I411" s="138"/>
      <c r="J411" s="139"/>
      <c r="L411" s="137"/>
      <c r="M411" s="138"/>
      <c r="N411" s="138"/>
      <c r="O411" s="139"/>
      <c r="Q411" s="137"/>
      <c r="R411" s="138"/>
      <c r="S411" s="138"/>
      <c r="T411" s="139"/>
    </row>
    <row r="412" spans="2:20" ht="12" customHeight="1">
      <c r="B412" s="137"/>
      <c r="C412" s="138"/>
      <c r="D412" s="138"/>
      <c r="E412" s="139"/>
      <c r="G412" s="137"/>
      <c r="H412" s="138"/>
      <c r="I412" s="138"/>
      <c r="J412" s="139"/>
      <c r="L412" s="137"/>
      <c r="M412" s="138"/>
      <c r="N412" s="138"/>
      <c r="O412" s="139"/>
      <c r="Q412" s="137"/>
      <c r="R412" s="138"/>
      <c r="S412" s="138"/>
      <c r="T412" s="139"/>
    </row>
    <row r="413" spans="2:20" ht="12" customHeight="1">
      <c r="B413" s="137"/>
      <c r="C413" s="138"/>
      <c r="D413" s="138"/>
      <c r="E413" s="139"/>
      <c r="G413" s="137"/>
      <c r="H413" s="138"/>
      <c r="I413" s="138"/>
      <c r="J413" s="139"/>
      <c r="L413" s="137"/>
      <c r="M413" s="138"/>
      <c r="N413" s="138"/>
      <c r="O413" s="139"/>
      <c r="Q413" s="137"/>
      <c r="R413" s="138"/>
      <c r="S413" s="138"/>
      <c r="T413" s="139"/>
    </row>
    <row r="414" spans="2:20" ht="12" customHeight="1">
      <c r="B414" s="137"/>
      <c r="C414" s="138"/>
      <c r="D414" s="138"/>
      <c r="E414" s="139"/>
      <c r="G414" s="137"/>
      <c r="H414" s="138"/>
      <c r="I414" s="138"/>
      <c r="J414" s="139"/>
      <c r="L414" s="137"/>
      <c r="M414" s="138"/>
      <c r="N414" s="138"/>
      <c r="O414" s="139"/>
      <c r="Q414" s="137"/>
      <c r="R414" s="138"/>
      <c r="S414" s="138"/>
      <c r="T414" s="139"/>
    </row>
    <row r="415" spans="2:20" ht="12" customHeight="1">
      <c r="B415" s="140" t="s">
        <v>407</v>
      </c>
      <c r="C415" s="141"/>
      <c r="D415" s="141"/>
      <c r="E415" s="142"/>
      <c r="G415" s="140" t="s">
        <v>1106</v>
      </c>
      <c r="H415" s="141"/>
      <c r="I415" s="141"/>
      <c r="J415" s="142"/>
      <c r="L415" s="140" t="s">
        <v>1107</v>
      </c>
      <c r="M415" s="141"/>
      <c r="N415" s="141"/>
      <c r="O415" s="142"/>
      <c r="Q415" s="140" t="s">
        <v>407</v>
      </c>
      <c r="R415" s="141"/>
      <c r="S415" s="141"/>
      <c r="T415" s="142"/>
    </row>
    <row r="418" spans="2:20" ht="12" customHeight="1">
      <c r="B418" s="22" t="s">
        <v>343</v>
      </c>
      <c r="C418" s="23" t="s">
        <v>175</v>
      </c>
      <c r="D418" s="29" t="s">
        <v>344</v>
      </c>
      <c r="E418" s="5" t="s">
        <v>7</v>
      </c>
      <c r="G418" s="22" t="s">
        <v>343</v>
      </c>
      <c r="H418" s="23" t="s">
        <v>228</v>
      </c>
      <c r="I418" s="29" t="s">
        <v>344</v>
      </c>
      <c r="J418" s="5" t="s">
        <v>7</v>
      </c>
      <c r="L418" s="22" t="s">
        <v>343</v>
      </c>
      <c r="M418" s="23" t="s">
        <v>238</v>
      </c>
      <c r="N418" s="29" t="s">
        <v>344</v>
      </c>
      <c r="O418" s="5" t="s">
        <v>7</v>
      </c>
      <c r="Q418" s="22" t="s">
        <v>343</v>
      </c>
      <c r="R418" s="23" t="s">
        <v>317</v>
      </c>
      <c r="S418" s="29" t="s">
        <v>344</v>
      </c>
      <c r="T418" s="5" t="s">
        <v>7</v>
      </c>
    </row>
    <row r="419" spans="2:20" ht="12" customHeight="1">
      <c r="B419" s="24" t="s">
        <v>345</v>
      </c>
      <c r="C419" s="21" t="str">
        <f>LOOKUP(E419,{0,150,300,450,600,750,900;"0","1","2","3","4","5","6"})</f>
        <v>0</v>
      </c>
      <c r="D419" s="33" t="s">
        <v>346</v>
      </c>
      <c r="E419" s="34">
        <v>0</v>
      </c>
      <c r="G419" s="24" t="s">
        <v>345</v>
      </c>
      <c r="H419" s="21" t="str">
        <f>LOOKUP(J419,{0,150,300,450,600,750,900;"0","1","2","3","4","5","6"})</f>
        <v>0</v>
      </c>
      <c r="I419" s="33" t="s">
        <v>346</v>
      </c>
      <c r="J419" s="34">
        <v>0</v>
      </c>
      <c r="L419" s="24" t="s">
        <v>345</v>
      </c>
      <c r="M419" s="21" t="str">
        <f>LOOKUP(O419,{0,150,300,450,600,750,900;"0","1","2","3","4","5","6"})</f>
        <v>1</v>
      </c>
      <c r="N419" s="33" t="s">
        <v>346</v>
      </c>
      <c r="O419" s="34">
        <v>150</v>
      </c>
      <c r="Q419" s="24" t="s">
        <v>345</v>
      </c>
      <c r="R419" s="21" t="str">
        <f>LOOKUP(T419,{0,150,300,450,600,750,900;"0","1","2","3","4","5","6"})</f>
        <v>0</v>
      </c>
      <c r="S419" s="33" t="s">
        <v>346</v>
      </c>
      <c r="T419" s="34">
        <v>0</v>
      </c>
    </row>
    <row r="420" spans="2:20" ht="12" customHeight="1">
      <c r="B420" s="24" t="s">
        <v>347</v>
      </c>
      <c r="C420" s="21" t="str">
        <f>LOOKUP(C421,{0,201,401,601,901,1201,1501;"黑色","绿色","蓝色","紫色","红色","橙色","金色"})</f>
        <v>黑色</v>
      </c>
      <c r="D420" s="33" t="s">
        <v>348</v>
      </c>
      <c r="E420" s="36">
        <v>1</v>
      </c>
      <c r="G420" s="24" t="s">
        <v>347</v>
      </c>
      <c r="H420" s="21" t="str">
        <f>LOOKUP(H421,{0,201,401,601,901,1201,1501;"黑色","绿色","蓝色","紫色","红色","橙色","金色"})</f>
        <v>绿色</v>
      </c>
      <c r="I420" s="33" t="s">
        <v>348</v>
      </c>
      <c r="J420" s="36">
        <v>1</v>
      </c>
      <c r="L420" s="24" t="s">
        <v>347</v>
      </c>
      <c r="M420" s="21" t="str">
        <f>LOOKUP(M421,{0,201,401,601,901,1201,1501;"黑色","绿色","蓝色","紫色","红色","橙色","金色"})</f>
        <v>绿色</v>
      </c>
      <c r="N420" s="33" t="s">
        <v>348</v>
      </c>
      <c r="O420" s="36">
        <v>1</v>
      </c>
      <c r="Q420" s="24" t="s">
        <v>347</v>
      </c>
      <c r="R420" s="21" t="str">
        <f>LOOKUP(R421,{0,201,401,601,901,1201,1501;"黑色","绿色","蓝色","紫色","红色","橙色","金色"})</f>
        <v>红色</v>
      </c>
      <c r="S420" s="33" t="s">
        <v>348</v>
      </c>
      <c r="T420" s="36">
        <v>1</v>
      </c>
    </row>
    <row r="421" spans="2:20" ht="12" customHeight="1">
      <c r="B421" s="24" t="s">
        <v>349</v>
      </c>
      <c r="C421" s="21">
        <f>C429+E419</f>
        <v>200</v>
      </c>
      <c r="D421" s="33" t="s">
        <v>350</v>
      </c>
      <c r="E421" s="36">
        <v>1</v>
      </c>
      <c r="G421" s="24" t="s">
        <v>349</v>
      </c>
      <c r="H421" s="21">
        <f>H429+J419</f>
        <v>300</v>
      </c>
      <c r="I421" s="33" t="s">
        <v>350</v>
      </c>
      <c r="J421" s="36">
        <v>1</v>
      </c>
      <c r="L421" s="24" t="s">
        <v>349</v>
      </c>
      <c r="M421" s="21">
        <f>M429+O419</f>
        <v>350</v>
      </c>
      <c r="N421" s="33" t="s">
        <v>350</v>
      </c>
      <c r="O421" s="36">
        <v>1</v>
      </c>
      <c r="Q421" s="24" t="s">
        <v>349</v>
      </c>
      <c r="R421" s="21">
        <f>R429+T419</f>
        <v>1200</v>
      </c>
      <c r="S421" s="33" t="s">
        <v>350</v>
      </c>
      <c r="T421" s="36">
        <v>1</v>
      </c>
    </row>
    <row r="422" spans="2:20" ht="12" customHeight="1">
      <c r="B422" s="26" t="s">
        <v>351</v>
      </c>
      <c r="C422" s="27">
        <f>C421*20</f>
        <v>4000</v>
      </c>
      <c r="D422" s="39" t="s">
        <v>352</v>
      </c>
      <c r="E422" s="40">
        <f>C421</f>
        <v>200</v>
      </c>
      <c r="G422" s="26" t="s">
        <v>351</v>
      </c>
      <c r="H422" s="27">
        <f>H421*20</f>
        <v>6000</v>
      </c>
      <c r="I422" s="39" t="s">
        <v>352</v>
      </c>
      <c r="J422" s="40">
        <f>H421</f>
        <v>300</v>
      </c>
      <c r="L422" s="26" t="s">
        <v>351</v>
      </c>
      <c r="M422" s="27">
        <f>M421*20</f>
        <v>7000</v>
      </c>
      <c r="N422" s="39" t="s">
        <v>352</v>
      </c>
      <c r="O422" s="40">
        <f>M421</f>
        <v>350</v>
      </c>
      <c r="Q422" s="26" t="s">
        <v>351</v>
      </c>
      <c r="R422" s="27">
        <f>R421*20</f>
        <v>24000</v>
      </c>
      <c r="S422" s="39" t="s">
        <v>352</v>
      </c>
      <c r="T422" s="40">
        <f>R421</f>
        <v>1200</v>
      </c>
    </row>
    <row r="423" spans="2:20" ht="12" customHeight="1">
      <c r="B423" s="126" t="s">
        <v>1108</v>
      </c>
      <c r="C423" s="127"/>
      <c r="D423" s="130" t="s">
        <v>1109</v>
      </c>
      <c r="E423" s="131"/>
      <c r="G423" s="126" t="s">
        <v>1110</v>
      </c>
      <c r="H423" s="127"/>
      <c r="I423" s="130" t="s">
        <v>1111</v>
      </c>
      <c r="J423" s="131"/>
      <c r="L423" s="126" t="s">
        <v>1112</v>
      </c>
      <c r="M423" s="127"/>
      <c r="N423" s="130" t="s">
        <v>1113</v>
      </c>
      <c r="O423" s="131"/>
      <c r="Q423" s="126" t="s">
        <v>1114</v>
      </c>
      <c r="R423" s="127"/>
      <c r="S423" s="130" t="s">
        <v>1115</v>
      </c>
      <c r="T423" s="131"/>
    </row>
    <row r="424" spans="2:20" ht="12" customHeight="1">
      <c r="B424" s="126"/>
      <c r="C424" s="127"/>
      <c r="D424" s="130"/>
      <c r="E424" s="131"/>
      <c r="G424" s="126"/>
      <c r="H424" s="127"/>
      <c r="I424" s="130"/>
      <c r="J424" s="131"/>
      <c r="L424" s="126"/>
      <c r="M424" s="127"/>
      <c r="N424" s="130"/>
      <c r="O424" s="131"/>
      <c r="Q424" s="126"/>
      <c r="R424" s="127"/>
      <c r="S424" s="130"/>
      <c r="T424" s="131"/>
    </row>
    <row r="425" spans="2:20" ht="12" customHeight="1">
      <c r="B425" s="126"/>
      <c r="C425" s="127"/>
      <c r="D425" s="130"/>
      <c r="E425" s="131"/>
      <c r="G425" s="126"/>
      <c r="H425" s="127"/>
      <c r="I425" s="130"/>
      <c r="J425" s="131"/>
      <c r="L425" s="126"/>
      <c r="M425" s="127"/>
      <c r="N425" s="130"/>
      <c r="O425" s="131"/>
      <c r="Q425" s="126"/>
      <c r="R425" s="127"/>
      <c r="S425" s="130"/>
      <c r="T425" s="131"/>
    </row>
    <row r="426" spans="2:20" ht="12" customHeight="1">
      <c r="B426" s="126"/>
      <c r="C426" s="127"/>
      <c r="D426" s="130"/>
      <c r="E426" s="131"/>
      <c r="G426" s="126"/>
      <c r="H426" s="127"/>
      <c r="I426" s="130"/>
      <c r="J426" s="131"/>
      <c r="L426" s="126"/>
      <c r="M426" s="127"/>
      <c r="N426" s="130"/>
      <c r="O426" s="131"/>
      <c r="Q426" s="126"/>
      <c r="R426" s="127"/>
      <c r="S426" s="130"/>
      <c r="T426" s="131"/>
    </row>
    <row r="427" spans="2:20" ht="12" customHeight="1">
      <c r="B427" s="126"/>
      <c r="C427" s="127"/>
      <c r="D427" s="130"/>
      <c r="E427" s="131"/>
      <c r="G427" s="126"/>
      <c r="H427" s="127"/>
      <c r="I427" s="130"/>
      <c r="J427" s="131"/>
      <c r="L427" s="126"/>
      <c r="M427" s="127"/>
      <c r="N427" s="130"/>
      <c r="O427" s="131"/>
      <c r="Q427" s="126"/>
      <c r="R427" s="127"/>
      <c r="S427" s="130"/>
      <c r="T427" s="131"/>
    </row>
    <row r="428" spans="2:20" ht="12" customHeight="1">
      <c r="B428" s="128"/>
      <c r="C428" s="129"/>
      <c r="D428" s="130"/>
      <c r="E428" s="131"/>
      <c r="G428" s="128"/>
      <c r="H428" s="129"/>
      <c r="I428" s="130"/>
      <c r="J428" s="131"/>
      <c r="L428" s="128"/>
      <c r="M428" s="129"/>
      <c r="N428" s="130"/>
      <c r="O428" s="131"/>
      <c r="Q428" s="128"/>
      <c r="R428" s="129"/>
      <c r="S428" s="130"/>
      <c r="T428" s="131"/>
    </row>
    <row r="429" spans="2:20" ht="12" customHeight="1">
      <c r="B429" s="26" t="s">
        <v>361</v>
      </c>
      <c r="C429" s="28">
        <v>200</v>
      </c>
      <c r="D429" s="132"/>
      <c r="E429" s="133"/>
      <c r="G429" s="26" t="s">
        <v>361</v>
      </c>
      <c r="H429" s="28">
        <v>300</v>
      </c>
      <c r="I429" s="132"/>
      <c r="J429" s="133"/>
      <c r="L429" s="26" t="s">
        <v>361</v>
      </c>
      <c r="M429" s="28">
        <v>200</v>
      </c>
      <c r="N429" s="132"/>
      <c r="O429" s="133"/>
      <c r="Q429" s="26" t="s">
        <v>361</v>
      </c>
      <c r="R429" s="28">
        <v>1200</v>
      </c>
      <c r="S429" s="132"/>
      <c r="T429" s="133"/>
    </row>
    <row r="430" spans="2:20" ht="12" customHeight="1">
      <c r="B430" s="134" t="s">
        <v>1116</v>
      </c>
      <c r="C430" s="135"/>
      <c r="D430" s="135"/>
      <c r="E430" s="136"/>
      <c r="G430" s="134" t="s">
        <v>1117</v>
      </c>
      <c r="H430" s="135"/>
      <c r="I430" s="135"/>
      <c r="J430" s="136"/>
      <c r="L430" s="134" t="s">
        <v>1118</v>
      </c>
      <c r="M430" s="135"/>
      <c r="N430" s="135"/>
      <c r="O430" s="136"/>
      <c r="Q430" s="134" t="s">
        <v>416</v>
      </c>
      <c r="R430" s="135"/>
      <c r="S430" s="135"/>
      <c r="T430" s="136"/>
    </row>
    <row r="431" spans="2:20" ht="12" customHeight="1">
      <c r="B431" s="137"/>
      <c r="C431" s="138"/>
      <c r="D431" s="138"/>
      <c r="E431" s="139"/>
      <c r="G431" s="137"/>
      <c r="H431" s="138"/>
      <c r="I431" s="138"/>
      <c r="J431" s="139"/>
      <c r="L431" s="137"/>
      <c r="M431" s="138"/>
      <c r="N431" s="138"/>
      <c r="O431" s="139"/>
      <c r="Q431" s="137"/>
      <c r="R431" s="138"/>
      <c r="S431" s="138"/>
      <c r="T431" s="139"/>
    </row>
    <row r="432" spans="2:20" ht="12" customHeight="1">
      <c r="B432" s="137"/>
      <c r="C432" s="138"/>
      <c r="D432" s="138"/>
      <c r="E432" s="139"/>
      <c r="G432" s="137"/>
      <c r="H432" s="138"/>
      <c r="I432" s="138"/>
      <c r="J432" s="139"/>
      <c r="L432" s="137"/>
      <c r="M432" s="138"/>
      <c r="N432" s="138"/>
      <c r="O432" s="139"/>
      <c r="Q432" s="137"/>
      <c r="R432" s="138"/>
      <c r="S432" s="138"/>
      <c r="T432" s="139"/>
    </row>
    <row r="433" spans="2:20" ht="12" customHeight="1">
      <c r="B433" s="137"/>
      <c r="C433" s="138"/>
      <c r="D433" s="138"/>
      <c r="E433" s="139"/>
      <c r="G433" s="137"/>
      <c r="H433" s="138"/>
      <c r="I433" s="138"/>
      <c r="J433" s="139"/>
      <c r="L433" s="137"/>
      <c r="M433" s="138"/>
      <c r="N433" s="138"/>
      <c r="O433" s="139"/>
      <c r="Q433" s="137"/>
      <c r="R433" s="138"/>
      <c r="S433" s="138"/>
      <c r="T433" s="139"/>
    </row>
    <row r="434" spans="2:20" ht="12" customHeight="1">
      <c r="B434" s="137"/>
      <c r="C434" s="138"/>
      <c r="D434" s="138"/>
      <c r="E434" s="139"/>
      <c r="G434" s="137"/>
      <c r="H434" s="138"/>
      <c r="I434" s="138"/>
      <c r="J434" s="139"/>
      <c r="L434" s="137"/>
      <c r="M434" s="138"/>
      <c r="N434" s="138"/>
      <c r="O434" s="139"/>
      <c r="Q434" s="137"/>
      <c r="R434" s="138"/>
      <c r="S434" s="138"/>
      <c r="T434" s="139"/>
    </row>
    <row r="435" spans="2:20" ht="12" customHeight="1">
      <c r="B435" s="137"/>
      <c r="C435" s="138"/>
      <c r="D435" s="138"/>
      <c r="E435" s="139"/>
      <c r="G435" s="137"/>
      <c r="H435" s="138"/>
      <c r="I435" s="138"/>
      <c r="J435" s="139"/>
      <c r="L435" s="137"/>
      <c r="M435" s="138"/>
      <c r="N435" s="138"/>
      <c r="O435" s="139"/>
      <c r="Q435" s="137"/>
      <c r="R435" s="138"/>
      <c r="S435" s="138"/>
      <c r="T435" s="139"/>
    </row>
    <row r="436" spans="2:20" ht="12" customHeight="1">
      <c r="B436" s="137"/>
      <c r="C436" s="138"/>
      <c r="D436" s="138"/>
      <c r="E436" s="139"/>
      <c r="G436" s="137"/>
      <c r="H436" s="138"/>
      <c r="I436" s="138"/>
      <c r="J436" s="139"/>
      <c r="L436" s="137"/>
      <c r="M436" s="138"/>
      <c r="N436" s="138"/>
      <c r="O436" s="139"/>
      <c r="Q436" s="137"/>
      <c r="R436" s="138"/>
      <c r="S436" s="138"/>
      <c r="T436" s="139"/>
    </row>
    <row r="437" spans="2:20" ht="12" customHeight="1">
      <c r="B437" s="137"/>
      <c r="C437" s="138"/>
      <c r="D437" s="138"/>
      <c r="E437" s="139"/>
      <c r="G437" s="137"/>
      <c r="H437" s="138"/>
      <c r="I437" s="138"/>
      <c r="J437" s="139"/>
      <c r="L437" s="137"/>
      <c r="M437" s="138"/>
      <c r="N437" s="138"/>
      <c r="O437" s="139"/>
      <c r="Q437" s="137"/>
      <c r="R437" s="138"/>
      <c r="S437" s="138"/>
      <c r="T437" s="139"/>
    </row>
    <row r="438" spans="2:20" ht="12" customHeight="1">
      <c r="B438" s="137"/>
      <c r="C438" s="138"/>
      <c r="D438" s="138"/>
      <c r="E438" s="139"/>
      <c r="G438" s="137"/>
      <c r="H438" s="138"/>
      <c r="I438" s="138"/>
      <c r="J438" s="139"/>
      <c r="L438" s="137"/>
      <c r="M438" s="138"/>
      <c r="N438" s="138"/>
      <c r="O438" s="139"/>
      <c r="Q438" s="137"/>
      <c r="R438" s="138"/>
      <c r="S438" s="138"/>
      <c r="T438" s="139"/>
    </row>
    <row r="439" spans="2:20" ht="12" customHeight="1">
      <c r="B439" s="137"/>
      <c r="C439" s="138"/>
      <c r="D439" s="138"/>
      <c r="E439" s="139"/>
      <c r="G439" s="137"/>
      <c r="H439" s="138"/>
      <c r="I439" s="138"/>
      <c r="J439" s="139"/>
      <c r="L439" s="137"/>
      <c r="M439" s="138"/>
      <c r="N439" s="138"/>
      <c r="O439" s="139"/>
      <c r="Q439" s="137"/>
      <c r="R439" s="138"/>
      <c r="S439" s="138"/>
      <c r="T439" s="139"/>
    </row>
    <row r="440" spans="2:20" ht="12" customHeight="1">
      <c r="B440" s="137"/>
      <c r="C440" s="138"/>
      <c r="D440" s="138"/>
      <c r="E440" s="139"/>
      <c r="G440" s="137"/>
      <c r="H440" s="138"/>
      <c r="I440" s="138"/>
      <c r="J440" s="139"/>
      <c r="L440" s="137"/>
      <c r="M440" s="138"/>
      <c r="N440" s="138"/>
      <c r="O440" s="139"/>
      <c r="Q440" s="137"/>
      <c r="R440" s="138"/>
      <c r="S440" s="138"/>
      <c r="T440" s="139"/>
    </row>
    <row r="441" spans="2:20" ht="12" customHeight="1">
      <c r="B441" s="140" t="s">
        <v>407</v>
      </c>
      <c r="C441" s="141"/>
      <c r="D441" s="141"/>
      <c r="E441" s="142"/>
      <c r="G441" s="140" t="s">
        <v>407</v>
      </c>
      <c r="H441" s="141"/>
      <c r="I441" s="141"/>
      <c r="J441" s="142"/>
      <c r="L441" s="140" t="s">
        <v>407</v>
      </c>
      <c r="M441" s="141"/>
      <c r="N441" s="141"/>
      <c r="O441" s="142"/>
      <c r="Q441" s="140" t="s">
        <v>407</v>
      </c>
      <c r="R441" s="141"/>
      <c r="S441" s="141"/>
      <c r="T441" s="142"/>
    </row>
    <row r="444" spans="2:20" ht="12" customHeight="1">
      <c r="B444" s="22" t="s">
        <v>343</v>
      </c>
      <c r="C444" s="23" t="s">
        <v>301</v>
      </c>
      <c r="D444" s="29" t="s">
        <v>344</v>
      </c>
      <c r="E444" s="48" t="s">
        <v>7</v>
      </c>
      <c r="G444" s="22" t="s">
        <v>343</v>
      </c>
      <c r="H444" s="23" t="s">
        <v>302</v>
      </c>
      <c r="I444" s="29" t="s">
        <v>344</v>
      </c>
      <c r="J444" s="48" t="s">
        <v>7</v>
      </c>
      <c r="L444" s="22" t="s">
        <v>343</v>
      </c>
      <c r="M444" s="23" t="s">
        <v>329</v>
      </c>
      <c r="N444" s="29" t="s">
        <v>344</v>
      </c>
      <c r="O444" s="5" t="s">
        <v>7</v>
      </c>
      <c r="Q444" s="22" t="s">
        <v>343</v>
      </c>
      <c r="R444" s="23" t="s">
        <v>330</v>
      </c>
      <c r="S444" s="29" t="s">
        <v>344</v>
      </c>
      <c r="T444" s="5" t="s">
        <v>7</v>
      </c>
    </row>
    <row r="445" spans="2:20" ht="12" customHeight="1">
      <c r="B445" s="24" t="s">
        <v>345</v>
      </c>
      <c r="C445" s="21" t="str">
        <f>LOOKUP(E445,{0,150,300,450,600,750,900;"0","1","2","3","4","5","6"})</f>
        <v>0</v>
      </c>
      <c r="D445" s="33" t="s">
        <v>346</v>
      </c>
      <c r="E445" s="34">
        <v>0</v>
      </c>
      <c r="G445" s="24" t="s">
        <v>345</v>
      </c>
      <c r="H445" s="21" t="str">
        <f>LOOKUP(J445,{0,150,300,450,600,750,900;"0","1","2","3","4","5","6"})</f>
        <v>0</v>
      </c>
      <c r="I445" s="33" t="s">
        <v>346</v>
      </c>
      <c r="J445" s="34">
        <v>0</v>
      </c>
      <c r="L445" s="24" t="s">
        <v>345</v>
      </c>
      <c r="M445" s="21" t="str">
        <f>LOOKUP(O445,{0,150,300,450,600,750,900;"0","1","2","3","4","5","6"})</f>
        <v>0</v>
      </c>
      <c r="N445" s="33" t="s">
        <v>346</v>
      </c>
      <c r="O445" s="34">
        <v>0</v>
      </c>
      <c r="Q445" s="24" t="s">
        <v>345</v>
      </c>
      <c r="R445" s="21" t="str">
        <f>LOOKUP(T445,{0,150,300,450,600,750,900;"0","1","2","3","4","5","6"})</f>
        <v>0</v>
      </c>
      <c r="S445" s="33" t="s">
        <v>346</v>
      </c>
      <c r="T445" s="34">
        <v>0</v>
      </c>
    </row>
    <row r="446" spans="2:20" ht="12" customHeight="1">
      <c r="B446" s="24" t="s">
        <v>347</v>
      </c>
      <c r="C446" s="21" t="str">
        <f>LOOKUP(C447,{0,201,401,601,901,1201,1501;"黑色","绿色","蓝色","紫色","红色","橙色","金色"})</f>
        <v>紫色</v>
      </c>
      <c r="D446" s="33" t="s">
        <v>348</v>
      </c>
      <c r="E446" s="36">
        <v>1</v>
      </c>
      <c r="G446" s="24" t="s">
        <v>347</v>
      </c>
      <c r="H446" s="21" t="str">
        <f>LOOKUP(H447,{0,201,401,601,901,1201,1501;"黑色","绿色","蓝色","紫色","红色","橙色","金色"})</f>
        <v>紫色</v>
      </c>
      <c r="I446" s="33" t="s">
        <v>348</v>
      </c>
      <c r="J446" s="36">
        <v>1</v>
      </c>
      <c r="L446" s="24" t="s">
        <v>347</v>
      </c>
      <c r="M446" s="37" t="str">
        <f>LOOKUP(M447,{0,201,401,601,901,1201,1501;"黑色","绿色","蓝色","紫色","红色","橙色","金色"})</f>
        <v>金色</v>
      </c>
      <c r="N446" s="33" t="s">
        <v>348</v>
      </c>
      <c r="O446" s="36">
        <v>0</v>
      </c>
      <c r="Q446" s="24" t="s">
        <v>347</v>
      </c>
      <c r="R446" s="37" t="str">
        <f>LOOKUP(R447,{0,201,401,601,901,1201,1501;"黑色","绿色","蓝色","紫色","红色","橙色","金色"})</f>
        <v>金色</v>
      </c>
      <c r="S446" s="33" t="s">
        <v>348</v>
      </c>
      <c r="T446" s="36">
        <v>0</v>
      </c>
    </row>
    <row r="447" spans="2:20" ht="12" customHeight="1">
      <c r="B447" s="24" t="s">
        <v>349</v>
      </c>
      <c r="C447" s="21">
        <f>C455+E445</f>
        <v>800</v>
      </c>
      <c r="D447" s="33" t="s">
        <v>350</v>
      </c>
      <c r="E447" s="36">
        <v>1</v>
      </c>
      <c r="G447" s="24" t="s">
        <v>349</v>
      </c>
      <c r="H447" s="21">
        <f>H455+J445</f>
        <v>800</v>
      </c>
      <c r="I447" s="33" t="s">
        <v>350</v>
      </c>
      <c r="J447" s="36">
        <v>1</v>
      </c>
      <c r="L447" s="24" t="s">
        <v>349</v>
      </c>
      <c r="M447" s="21">
        <f>M455+O445</f>
        <v>1800</v>
      </c>
      <c r="N447" s="33" t="s">
        <v>350</v>
      </c>
      <c r="O447" s="36">
        <v>2</v>
      </c>
      <c r="Q447" s="24" t="s">
        <v>349</v>
      </c>
      <c r="R447" s="21">
        <f>R455+T445</f>
        <v>1800</v>
      </c>
      <c r="S447" s="33" t="s">
        <v>350</v>
      </c>
      <c r="T447" s="36">
        <v>2</v>
      </c>
    </row>
    <row r="448" spans="2:20" ht="12" customHeight="1">
      <c r="B448" s="26" t="s">
        <v>351</v>
      </c>
      <c r="C448" s="27">
        <f>C447*20</f>
        <v>16000</v>
      </c>
      <c r="D448" s="39" t="s">
        <v>352</v>
      </c>
      <c r="E448" s="40">
        <f>C447</f>
        <v>800</v>
      </c>
      <c r="G448" s="26" t="s">
        <v>351</v>
      </c>
      <c r="H448" s="27">
        <f>H447*20</f>
        <v>16000</v>
      </c>
      <c r="I448" s="39" t="s">
        <v>352</v>
      </c>
      <c r="J448" s="40">
        <f>H447</f>
        <v>800</v>
      </c>
      <c r="L448" s="26" t="s">
        <v>351</v>
      </c>
      <c r="M448" s="27">
        <f>M447*20</f>
        <v>36000</v>
      </c>
      <c r="N448" s="39" t="s">
        <v>352</v>
      </c>
      <c r="O448" s="40">
        <f>M447</f>
        <v>1800</v>
      </c>
      <c r="Q448" s="26" t="s">
        <v>351</v>
      </c>
      <c r="R448" s="27">
        <f>R447*20</f>
        <v>36000</v>
      </c>
      <c r="S448" s="39" t="s">
        <v>352</v>
      </c>
      <c r="T448" s="40">
        <f>R447</f>
        <v>1800</v>
      </c>
    </row>
    <row r="449" spans="2:20" ht="12" customHeight="1">
      <c r="B449" s="126" t="s">
        <v>1119</v>
      </c>
      <c r="C449" s="127"/>
      <c r="D449" s="130" t="s">
        <v>1120</v>
      </c>
      <c r="E449" s="131"/>
      <c r="G449" s="126" t="s">
        <v>1121</v>
      </c>
      <c r="H449" s="127"/>
      <c r="I449" s="130" t="s">
        <v>1120</v>
      </c>
      <c r="J449" s="131"/>
      <c r="L449" s="126" t="s">
        <v>1122</v>
      </c>
      <c r="M449" s="127"/>
      <c r="N449" s="130" t="s">
        <v>1123</v>
      </c>
      <c r="O449" s="131"/>
      <c r="Q449" s="126" t="s">
        <v>1124</v>
      </c>
      <c r="R449" s="127"/>
      <c r="S449" s="130" t="s">
        <v>1125</v>
      </c>
      <c r="T449" s="131"/>
    </row>
    <row r="450" spans="2:20" ht="12" customHeight="1">
      <c r="B450" s="126"/>
      <c r="C450" s="127"/>
      <c r="D450" s="130"/>
      <c r="E450" s="131"/>
      <c r="G450" s="126"/>
      <c r="H450" s="127"/>
      <c r="I450" s="130"/>
      <c r="J450" s="131"/>
      <c r="L450" s="126"/>
      <c r="M450" s="127"/>
      <c r="N450" s="130"/>
      <c r="O450" s="131"/>
      <c r="Q450" s="126"/>
      <c r="R450" s="127"/>
      <c r="S450" s="130"/>
      <c r="T450" s="131"/>
    </row>
    <row r="451" spans="2:20" ht="12" customHeight="1">
      <c r="B451" s="126"/>
      <c r="C451" s="127"/>
      <c r="D451" s="130"/>
      <c r="E451" s="131"/>
      <c r="G451" s="126"/>
      <c r="H451" s="127"/>
      <c r="I451" s="130"/>
      <c r="J451" s="131"/>
      <c r="L451" s="126"/>
      <c r="M451" s="127"/>
      <c r="N451" s="130"/>
      <c r="O451" s="131"/>
      <c r="Q451" s="126"/>
      <c r="R451" s="127"/>
      <c r="S451" s="130"/>
      <c r="T451" s="131"/>
    </row>
    <row r="452" spans="2:20" ht="12" customHeight="1">
      <c r="B452" s="126"/>
      <c r="C452" s="127"/>
      <c r="D452" s="130"/>
      <c r="E452" s="131"/>
      <c r="G452" s="126"/>
      <c r="H452" s="127"/>
      <c r="I452" s="130"/>
      <c r="J452" s="131"/>
      <c r="L452" s="126"/>
      <c r="M452" s="127"/>
      <c r="N452" s="130"/>
      <c r="O452" s="131"/>
      <c r="Q452" s="126"/>
      <c r="R452" s="127"/>
      <c r="S452" s="130"/>
      <c r="T452" s="131"/>
    </row>
    <row r="453" spans="2:20" ht="12" customHeight="1">
      <c r="B453" s="126"/>
      <c r="C453" s="127"/>
      <c r="D453" s="130"/>
      <c r="E453" s="131"/>
      <c r="G453" s="126"/>
      <c r="H453" s="127"/>
      <c r="I453" s="130"/>
      <c r="J453" s="131"/>
      <c r="L453" s="126"/>
      <c r="M453" s="127"/>
      <c r="N453" s="130"/>
      <c r="O453" s="131"/>
      <c r="Q453" s="126"/>
      <c r="R453" s="127"/>
      <c r="S453" s="130"/>
      <c r="T453" s="131"/>
    </row>
    <row r="454" spans="2:20" ht="12" customHeight="1">
      <c r="B454" s="128"/>
      <c r="C454" s="129"/>
      <c r="D454" s="130"/>
      <c r="E454" s="131"/>
      <c r="G454" s="128"/>
      <c r="H454" s="129"/>
      <c r="I454" s="130"/>
      <c r="J454" s="131"/>
      <c r="L454" s="128"/>
      <c r="M454" s="129"/>
      <c r="N454" s="130"/>
      <c r="O454" s="131"/>
      <c r="Q454" s="128"/>
      <c r="R454" s="129"/>
      <c r="S454" s="130"/>
      <c r="T454" s="131"/>
    </row>
    <row r="455" spans="2:20" ht="12" customHeight="1">
      <c r="B455" s="26" t="s">
        <v>361</v>
      </c>
      <c r="C455" s="28">
        <v>800</v>
      </c>
      <c r="D455" s="132"/>
      <c r="E455" s="133"/>
      <c r="G455" s="26" t="s">
        <v>361</v>
      </c>
      <c r="H455" s="28">
        <v>800</v>
      </c>
      <c r="I455" s="132"/>
      <c r="J455" s="133"/>
      <c r="L455" s="26" t="s">
        <v>361</v>
      </c>
      <c r="M455" s="28">
        <v>1800</v>
      </c>
      <c r="N455" s="132"/>
      <c r="O455" s="133"/>
      <c r="Q455" s="26" t="s">
        <v>361</v>
      </c>
      <c r="R455" s="28">
        <v>1800</v>
      </c>
      <c r="S455" s="132"/>
      <c r="T455" s="133"/>
    </row>
    <row r="456" spans="2:20" ht="12" customHeight="1">
      <c r="B456" s="134" t="s">
        <v>1126</v>
      </c>
      <c r="C456" s="135"/>
      <c r="D456" s="135"/>
      <c r="E456" s="136"/>
      <c r="G456" s="134" t="s">
        <v>1127</v>
      </c>
      <c r="H456" s="135"/>
      <c r="I456" s="135"/>
      <c r="J456" s="136"/>
      <c r="L456" s="134" t="s">
        <v>1128</v>
      </c>
      <c r="M456" s="135"/>
      <c r="N456" s="135"/>
      <c r="O456" s="136"/>
      <c r="Q456" s="134" t="s">
        <v>1129</v>
      </c>
      <c r="R456" s="135"/>
      <c r="S456" s="135"/>
      <c r="T456" s="136"/>
    </row>
    <row r="457" spans="2:20" ht="12" customHeight="1">
      <c r="B457" s="137"/>
      <c r="C457" s="138"/>
      <c r="D457" s="138"/>
      <c r="E457" s="139"/>
      <c r="G457" s="137"/>
      <c r="H457" s="138"/>
      <c r="I457" s="138"/>
      <c r="J457" s="139"/>
      <c r="L457" s="137"/>
      <c r="M457" s="138"/>
      <c r="N457" s="138"/>
      <c r="O457" s="139"/>
      <c r="Q457" s="137"/>
      <c r="R457" s="138"/>
      <c r="S457" s="138"/>
      <c r="T457" s="139"/>
    </row>
    <row r="458" spans="2:20" ht="12" customHeight="1">
      <c r="B458" s="137"/>
      <c r="C458" s="138"/>
      <c r="D458" s="138"/>
      <c r="E458" s="139"/>
      <c r="G458" s="137"/>
      <c r="H458" s="138"/>
      <c r="I458" s="138"/>
      <c r="J458" s="139"/>
      <c r="L458" s="137"/>
      <c r="M458" s="138"/>
      <c r="N458" s="138"/>
      <c r="O458" s="139"/>
      <c r="Q458" s="137"/>
      <c r="R458" s="138"/>
      <c r="S458" s="138"/>
      <c r="T458" s="139"/>
    </row>
    <row r="459" spans="2:20" ht="12" customHeight="1">
      <c r="B459" s="137"/>
      <c r="C459" s="138"/>
      <c r="D459" s="138"/>
      <c r="E459" s="139"/>
      <c r="G459" s="137"/>
      <c r="H459" s="138"/>
      <c r="I459" s="138"/>
      <c r="J459" s="139"/>
      <c r="L459" s="137"/>
      <c r="M459" s="138"/>
      <c r="N459" s="138"/>
      <c r="O459" s="139"/>
      <c r="Q459" s="137"/>
      <c r="R459" s="138"/>
      <c r="S459" s="138"/>
      <c r="T459" s="139"/>
    </row>
    <row r="460" spans="2:20" ht="12" customHeight="1">
      <c r="B460" s="137"/>
      <c r="C460" s="138"/>
      <c r="D460" s="138"/>
      <c r="E460" s="139"/>
      <c r="G460" s="137"/>
      <c r="H460" s="138"/>
      <c r="I460" s="138"/>
      <c r="J460" s="139"/>
      <c r="L460" s="137"/>
      <c r="M460" s="138"/>
      <c r="N460" s="138"/>
      <c r="O460" s="139"/>
      <c r="Q460" s="137"/>
      <c r="R460" s="138"/>
      <c r="S460" s="138"/>
      <c r="T460" s="139"/>
    </row>
    <row r="461" spans="2:20" ht="12" customHeight="1">
      <c r="B461" s="137"/>
      <c r="C461" s="138"/>
      <c r="D461" s="138"/>
      <c r="E461" s="139"/>
      <c r="G461" s="137"/>
      <c r="H461" s="138"/>
      <c r="I461" s="138"/>
      <c r="J461" s="139"/>
      <c r="L461" s="137"/>
      <c r="M461" s="138"/>
      <c r="N461" s="138"/>
      <c r="O461" s="139"/>
      <c r="Q461" s="137"/>
      <c r="R461" s="138"/>
      <c r="S461" s="138"/>
      <c r="T461" s="139"/>
    </row>
    <row r="462" spans="2:20" ht="12" customHeight="1">
      <c r="B462" s="137"/>
      <c r="C462" s="138"/>
      <c r="D462" s="138"/>
      <c r="E462" s="139"/>
      <c r="G462" s="137"/>
      <c r="H462" s="138"/>
      <c r="I462" s="138"/>
      <c r="J462" s="139"/>
      <c r="L462" s="137"/>
      <c r="M462" s="138"/>
      <c r="N462" s="138"/>
      <c r="O462" s="139"/>
      <c r="Q462" s="137"/>
      <c r="R462" s="138"/>
      <c r="S462" s="138"/>
      <c r="T462" s="139"/>
    </row>
    <row r="463" spans="2:20" ht="12" customHeight="1">
      <c r="B463" s="137"/>
      <c r="C463" s="138"/>
      <c r="D463" s="138"/>
      <c r="E463" s="139"/>
      <c r="G463" s="137"/>
      <c r="H463" s="138"/>
      <c r="I463" s="138"/>
      <c r="J463" s="139"/>
      <c r="L463" s="137"/>
      <c r="M463" s="138"/>
      <c r="N463" s="138"/>
      <c r="O463" s="139"/>
      <c r="Q463" s="137"/>
      <c r="R463" s="138"/>
      <c r="S463" s="138"/>
      <c r="T463" s="139"/>
    </row>
    <row r="464" spans="2:20" ht="12" customHeight="1">
      <c r="B464" s="137"/>
      <c r="C464" s="138"/>
      <c r="D464" s="138"/>
      <c r="E464" s="139"/>
      <c r="G464" s="137"/>
      <c r="H464" s="138"/>
      <c r="I464" s="138"/>
      <c r="J464" s="139"/>
      <c r="L464" s="137"/>
      <c r="M464" s="138"/>
      <c r="N464" s="138"/>
      <c r="O464" s="139"/>
      <c r="Q464" s="137"/>
      <c r="R464" s="138"/>
      <c r="S464" s="138"/>
      <c r="T464" s="139"/>
    </row>
    <row r="465" spans="2:20" ht="12" customHeight="1">
      <c r="B465" s="137"/>
      <c r="C465" s="138"/>
      <c r="D465" s="138"/>
      <c r="E465" s="139"/>
      <c r="G465" s="137"/>
      <c r="H465" s="138"/>
      <c r="I465" s="138"/>
      <c r="J465" s="139"/>
      <c r="L465" s="137"/>
      <c r="M465" s="138"/>
      <c r="N465" s="138"/>
      <c r="O465" s="139"/>
      <c r="Q465" s="137"/>
      <c r="R465" s="138"/>
      <c r="S465" s="138"/>
      <c r="T465" s="139"/>
    </row>
    <row r="466" spans="2:20" ht="12" customHeight="1">
      <c r="B466" s="137"/>
      <c r="C466" s="138"/>
      <c r="D466" s="138"/>
      <c r="E466" s="139"/>
      <c r="G466" s="137"/>
      <c r="H466" s="138"/>
      <c r="I466" s="138"/>
      <c r="J466" s="139"/>
      <c r="L466" s="137"/>
      <c r="M466" s="138"/>
      <c r="N466" s="138"/>
      <c r="O466" s="139"/>
      <c r="Q466" s="137"/>
      <c r="R466" s="138"/>
      <c r="S466" s="138"/>
      <c r="T466" s="139"/>
    </row>
    <row r="467" spans="2:20" ht="12" customHeight="1">
      <c r="B467" s="140" t="s">
        <v>1130</v>
      </c>
      <c r="C467" s="141"/>
      <c r="D467" s="141"/>
      <c r="E467" s="142"/>
      <c r="G467" s="140" t="s">
        <v>1130</v>
      </c>
      <c r="H467" s="141"/>
      <c r="I467" s="141"/>
      <c r="J467" s="142"/>
      <c r="L467" s="140" t="s">
        <v>834</v>
      </c>
      <c r="M467" s="141"/>
      <c r="N467" s="141"/>
      <c r="O467" s="142"/>
      <c r="Q467" s="140" t="s">
        <v>834</v>
      </c>
      <c r="R467" s="141"/>
      <c r="S467" s="141"/>
      <c r="T467" s="142"/>
    </row>
    <row r="470" spans="2:20" ht="12" customHeight="1">
      <c r="B470" s="22" t="s">
        <v>343</v>
      </c>
      <c r="C470" s="23" t="s">
        <v>27</v>
      </c>
      <c r="D470" s="29" t="s">
        <v>344</v>
      </c>
      <c r="E470" s="5" t="s">
        <v>7</v>
      </c>
      <c r="G470" s="22" t="s">
        <v>343</v>
      </c>
      <c r="H470" s="23" t="s">
        <v>37</v>
      </c>
      <c r="I470" s="29" t="s">
        <v>344</v>
      </c>
      <c r="J470" s="5" t="s">
        <v>7</v>
      </c>
      <c r="L470" s="22" t="s">
        <v>343</v>
      </c>
      <c r="M470" s="23" t="s">
        <v>299</v>
      </c>
      <c r="N470" s="29" t="s">
        <v>344</v>
      </c>
      <c r="O470" s="5" t="s">
        <v>7</v>
      </c>
      <c r="Q470" s="22" t="s">
        <v>343</v>
      </c>
      <c r="R470" s="23" t="s">
        <v>95</v>
      </c>
      <c r="S470" s="29" t="s">
        <v>344</v>
      </c>
      <c r="T470" s="5" t="s">
        <v>7</v>
      </c>
    </row>
    <row r="471" spans="2:20" ht="12" customHeight="1">
      <c r="B471" s="24" t="s">
        <v>345</v>
      </c>
      <c r="C471" s="21" t="str">
        <f>LOOKUP(E471,{0,150,300,450,600,750,900;"0","1","2","3","4","5","6"})</f>
        <v>0</v>
      </c>
      <c r="D471" s="33" t="s">
        <v>346</v>
      </c>
      <c r="E471" s="34">
        <v>0</v>
      </c>
      <c r="G471" s="24" t="s">
        <v>345</v>
      </c>
      <c r="H471" s="21" t="str">
        <f>LOOKUP(J471,{0,150,300,450,600,750,900;"0","1","2","3","4","5","6"})</f>
        <v>0</v>
      </c>
      <c r="I471" s="33" t="s">
        <v>346</v>
      </c>
      <c r="J471" s="34">
        <v>0</v>
      </c>
      <c r="L471" s="24" t="s">
        <v>345</v>
      </c>
      <c r="M471" s="21" t="str">
        <f>LOOKUP(O471,{0,150,300,450,600,750,900;"0","1","2","3","4","5","6"})</f>
        <v>3</v>
      </c>
      <c r="N471" s="33" t="s">
        <v>346</v>
      </c>
      <c r="O471" s="34">
        <v>450</v>
      </c>
      <c r="Q471" s="24" t="s">
        <v>345</v>
      </c>
      <c r="R471" s="21" t="str">
        <f>LOOKUP(T471,{0,150,300,450,600,750,900;"0","1","2","3","4","5","6"})</f>
        <v>0</v>
      </c>
      <c r="S471" s="33" t="s">
        <v>346</v>
      </c>
      <c r="T471" s="34">
        <v>0</v>
      </c>
    </row>
    <row r="472" spans="2:20" ht="12" customHeight="1">
      <c r="B472" s="24" t="s">
        <v>347</v>
      </c>
      <c r="C472" s="21" t="str">
        <f>LOOKUP(C473,{0,201,401,601,901,1201,1501;"黑色","绿色","蓝色","紫色","红色","橙色","金色"})</f>
        <v>黑色</v>
      </c>
      <c r="D472" s="33" t="s">
        <v>348</v>
      </c>
      <c r="E472" s="36">
        <v>1</v>
      </c>
      <c r="G472" s="24" t="s">
        <v>347</v>
      </c>
      <c r="H472" s="21" t="str">
        <f>LOOKUP(H473,{0,201,401,601,901,1201,1501;"黑色","绿色","蓝色","紫色","红色","橙色","金色"})</f>
        <v>黑色</v>
      </c>
      <c r="I472" s="33" t="s">
        <v>348</v>
      </c>
      <c r="J472" s="36">
        <v>1</v>
      </c>
      <c r="L472" s="24" t="s">
        <v>347</v>
      </c>
      <c r="M472" s="21" t="str">
        <f>LOOKUP(M473,{0,201,401,601,901,1201,1501;"黑色","绿色","蓝色","紫色","红色","橙色","金色"})</f>
        <v>紫色</v>
      </c>
      <c r="N472" s="33" t="s">
        <v>348</v>
      </c>
      <c r="O472" s="36">
        <v>1</v>
      </c>
      <c r="Q472" s="24" t="s">
        <v>347</v>
      </c>
      <c r="R472" s="37" t="str">
        <f>LOOKUP(R473,{0,201,401,601,901,1201,1501;"黑色","绿色","蓝色","紫色","红色","橙色","金色"})</f>
        <v>黑色</v>
      </c>
      <c r="S472" s="33" t="s">
        <v>348</v>
      </c>
      <c r="T472" s="36">
        <v>1</v>
      </c>
    </row>
    <row r="473" spans="2:20" ht="12" customHeight="1">
      <c r="B473" s="24" t="s">
        <v>349</v>
      </c>
      <c r="C473" s="21">
        <f>C481+E471</f>
        <v>0</v>
      </c>
      <c r="D473" s="33" t="s">
        <v>350</v>
      </c>
      <c r="E473" s="36">
        <v>1</v>
      </c>
      <c r="G473" s="24" t="s">
        <v>349</v>
      </c>
      <c r="H473" s="21">
        <f>H481+J471</f>
        <v>0</v>
      </c>
      <c r="I473" s="33" t="s">
        <v>350</v>
      </c>
      <c r="J473" s="36">
        <v>1</v>
      </c>
      <c r="L473" s="24" t="s">
        <v>349</v>
      </c>
      <c r="M473" s="21">
        <f>M481+O471</f>
        <v>750</v>
      </c>
      <c r="N473" s="33" t="s">
        <v>350</v>
      </c>
      <c r="O473" s="36">
        <v>1</v>
      </c>
      <c r="Q473" s="24" t="s">
        <v>349</v>
      </c>
      <c r="R473" s="21">
        <f>R481+T471</f>
        <v>100</v>
      </c>
      <c r="S473" s="33" t="s">
        <v>350</v>
      </c>
      <c r="T473" s="36">
        <v>1</v>
      </c>
    </row>
    <row r="474" spans="2:20" ht="12" customHeight="1">
      <c r="B474" s="26" t="s">
        <v>351</v>
      </c>
      <c r="C474" s="27">
        <f>C473*20</f>
        <v>0</v>
      </c>
      <c r="D474" s="39" t="s">
        <v>352</v>
      </c>
      <c r="E474" s="40">
        <f>C473</f>
        <v>0</v>
      </c>
      <c r="G474" s="26" t="s">
        <v>351</v>
      </c>
      <c r="H474" s="27">
        <f>H473*20</f>
        <v>0</v>
      </c>
      <c r="I474" s="39" t="s">
        <v>352</v>
      </c>
      <c r="J474" s="40">
        <f>H473</f>
        <v>0</v>
      </c>
      <c r="L474" s="26" t="s">
        <v>351</v>
      </c>
      <c r="M474" s="27">
        <f>M473*20</f>
        <v>15000</v>
      </c>
      <c r="N474" s="39" t="s">
        <v>352</v>
      </c>
      <c r="O474" s="40">
        <f>M473</f>
        <v>750</v>
      </c>
      <c r="Q474" s="26" t="s">
        <v>351</v>
      </c>
      <c r="R474" s="27">
        <f>R473*20</f>
        <v>2000</v>
      </c>
      <c r="S474" s="39" t="s">
        <v>352</v>
      </c>
      <c r="T474" s="40">
        <f>R473</f>
        <v>100</v>
      </c>
    </row>
    <row r="475" spans="2:20" ht="12" customHeight="1">
      <c r="B475" s="126" t="s">
        <v>1131</v>
      </c>
      <c r="C475" s="127"/>
      <c r="D475" s="130" t="s">
        <v>1132</v>
      </c>
      <c r="E475" s="131"/>
      <c r="G475" s="126" t="s">
        <v>1133</v>
      </c>
      <c r="H475" s="127"/>
      <c r="I475" s="130" t="s">
        <v>1132</v>
      </c>
      <c r="J475" s="131"/>
      <c r="L475" s="126" t="s">
        <v>1134</v>
      </c>
      <c r="M475" s="127"/>
      <c r="N475" s="130" t="s">
        <v>1135</v>
      </c>
      <c r="O475" s="131"/>
      <c r="Q475" s="126" t="s">
        <v>1136</v>
      </c>
      <c r="R475" s="127"/>
      <c r="S475" s="130" t="s">
        <v>1137</v>
      </c>
      <c r="T475" s="131"/>
    </row>
    <row r="476" spans="2:20" ht="12" customHeight="1">
      <c r="B476" s="126"/>
      <c r="C476" s="127"/>
      <c r="D476" s="130"/>
      <c r="E476" s="131"/>
      <c r="G476" s="126"/>
      <c r="H476" s="127"/>
      <c r="I476" s="130"/>
      <c r="J476" s="131"/>
      <c r="L476" s="126"/>
      <c r="M476" s="127"/>
      <c r="N476" s="130"/>
      <c r="O476" s="131"/>
      <c r="Q476" s="126"/>
      <c r="R476" s="127"/>
      <c r="S476" s="130"/>
      <c r="T476" s="131"/>
    </row>
    <row r="477" spans="2:20" ht="12" customHeight="1">
      <c r="B477" s="126"/>
      <c r="C477" s="127"/>
      <c r="D477" s="130"/>
      <c r="E477" s="131"/>
      <c r="G477" s="126"/>
      <c r="H477" s="127"/>
      <c r="I477" s="130"/>
      <c r="J477" s="131"/>
      <c r="L477" s="126"/>
      <c r="M477" s="127"/>
      <c r="N477" s="130"/>
      <c r="O477" s="131"/>
      <c r="Q477" s="126"/>
      <c r="R477" s="127"/>
      <c r="S477" s="130"/>
      <c r="T477" s="131"/>
    </row>
    <row r="478" spans="2:20" ht="12" customHeight="1">
      <c r="B478" s="126"/>
      <c r="C478" s="127"/>
      <c r="D478" s="130"/>
      <c r="E478" s="131"/>
      <c r="G478" s="126"/>
      <c r="H478" s="127"/>
      <c r="I478" s="130"/>
      <c r="J478" s="131"/>
      <c r="L478" s="126"/>
      <c r="M478" s="127"/>
      <c r="N478" s="130"/>
      <c r="O478" s="131"/>
      <c r="Q478" s="126"/>
      <c r="R478" s="127"/>
      <c r="S478" s="130"/>
      <c r="T478" s="131"/>
    </row>
    <row r="479" spans="2:20" ht="12" customHeight="1">
      <c r="B479" s="126"/>
      <c r="C479" s="127"/>
      <c r="D479" s="130"/>
      <c r="E479" s="131"/>
      <c r="G479" s="126"/>
      <c r="H479" s="127"/>
      <c r="I479" s="130"/>
      <c r="J479" s="131"/>
      <c r="L479" s="126"/>
      <c r="M479" s="127"/>
      <c r="N479" s="130"/>
      <c r="O479" s="131"/>
      <c r="Q479" s="126"/>
      <c r="R479" s="127"/>
      <c r="S479" s="130"/>
      <c r="T479" s="131"/>
    </row>
    <row r="480" spans="2:20" ht="12" customHeight="1">
      <c r="B480" s="128"/>
      <c r="C480" s="129"/>
      <c r="D480" s="130"/>
      <c r="E480" s="131"/>
      <c r="G480" s="128"/>
      <c r="H480" s="129"/>
      <c r="I480" s="130"/>
      <c r="J480" s="131"/>
      <c r="L480" s="128"/>
      <c r="M480" s="129"/>
      <c r="N480" s="130"/>
      <c r="O480" s="131"/>
      <c r="Q480" s="128"/>
      <c r="R480" s="129"/>
      <c r="S480" s="130"/>
      <c r="T480" s="131"/>
    </row>
    <row r="481" spans="2:20" ht="12" customHeight="1">
      <c r="B481" s="26" t="s">
        <v>361</v>
      </c>
      <c r="C481" s="28">
        <v>0</v>
      </c>
      <c r="D481" s="132"/>
      <c r="E481" s="133"/>
      <c r="G481" s="26" t="s">
        <v>361</v>
      </c>
      <c r="H481" s="28">
        <v>0</v>
      </c>
      <c r="I481" s="132"/>
      <c r="J481" s="133"/>
      <c r="L481" s="26" t="s">
        <v>361</v>
      </c>
      <c r="M481" s="28">
        <v>300</v>
      </c>
      <c r="N481" s="132"/>
      <c r="O481" s="133"/>
      <c r="Q481" s="26" t="s">
        <v>361</v>
      </c>
      <c r="R481" s="28">
        <v>100</v>
      </c>
      <c r="S481" s="132"/>
      <c r="T481" s="133"/>
    </row>
    <row r="482" spans="2:20" ht="12" customHeight="1">
      <c r="B482" s="134" t="s">
        <v>1138</v>
      </c>
      <c r="C482" s="135"/>
      <c r="D482" s="135"/>
      <c r="E482" s="136"/>
      <c r="G482" s="134" t="s">
        <v>1139</v>
      </c>
      <c r="H482" s="135"/>
      <c r="I482" s="135"/>
      <c r="J482" s="136"/>
      <c r="L482" s="134" t="s">
        <v>1140</v>
      </c>
      <c r="M482" s="135"/>
      <c r="N482" s="135"/>
      <c r="O482" s="136"/>
      <c r="Q482" s="134" t="s">
        <v>1141</v>
      </c>
      <c r="R482" s="135"/>
      <c r="S482" s="135"/>
      <c r="T482" s="136"/>
    </row>
    <row r="483" spans="2:20" ht="12" customHeight="1">
      <c r="B483" s="137"/>
      <c r="C483" s="138"/>
      <c r="D483" s="138"/>
      <c r="E483" s="139"/>
      <c r="G483" s="137"/>
      <c r="H483" s="138"/>
      <c r="I483" s="138"/>
      <c r="J483" s="139"/>
      <c r="L483" s="137"/>
      <c r="M483" s="138"/>
      <c r="N483" s="138"/>
      <c r="O483" s="139"/>
      <c r="Q483" s="137"/>
      <c r="R483" s="138"/>
      <c r="S483" s="138"/>
      <c r="T483" s="139"/>
    </row>
    <row r="484" spans="2:20" ht="12" customHeight="1">
      <c r="B484" s="137"/>
      <c r="C484" s="138"/>
      <c r="D484" s="138"/>
      <c r="E484" s="139"/>
      <c r="G484" s="137"/>
      <c r="H484" s="138"/>
      <c r="I484" s="138"/>
      <c r="J484" s="139"/>
      <c r="L484" s="137"/>
      <c r="M484" s="138"/>
      <c r="N484" s="138"/>
      <c r="O484" s="139"/>
      <c r="Q484" s="137"/>
      <c r="R484" s="138"/>
      <c r="S484" s="138"/>
      <c r="T484" s="139"/>
    </row>
    <row r="485" spans="2:20" ht="12" customHeight="1">
      <c r="B485" s="137"/>
      <c r="C485" s="138"/>
      <c r="D485" s="138"/>
      <c r="E485" s="139"/>
      <c r="G485" s="137"/>
      <c r="H485" s="138"/>
      <c r="I485" s="138"/>
      <c r="J485" s="139"/>
      <c r="L485" s="137"/>
      <c r="M485" s="138"/>
      <c r="N485" s="138"/>
      <c r="O485" s="139"/>
      <c r="Q485" s="137"/>
      <c r="R485" s="138"/>
      <c r="S485" s="138"/>
      <c r="T485" s="139"/>
    </row>
    <row r="486" spans="2:20" ht="12" customHeight="1">
      <c r="B486" s="137"/>
      <c r="C486" s="138"/>
      <c r="D486" s="138"/>
      <c r="E486" s="139"/>
      <c r="G486" s="137"/>
      <c r="H486" s="138"/>
      <c r="I486" s="138"/>
      <c r="J486" s="139"/>
      <c r="L486" s="137"/>
      <c r="M486" s="138"/>
      <c r="N486" s="138"/>
      <c r="O486" s="139"/>
      <c r="Q486" s="137"/>
      <c r="R486" s="138"/>
      <c r="S486" s="138"/>
      <c r="T486" s="139"/>
    </row>
    <row r="487" spans="2:20" ht="12" customHeight="1">
      <c r="B487" s="137"/>
      <c r="C487" s="138"/>
      <c r="D487" s="138"/>
      <c r="E487" s="139"/>
      <c r="G487" s="137"/>
      <c r="H487" s="138"/>
      <c r="I487" s="138"/>
      <c r="J487" s="139"/>
      <c r="L487" s="137"/>
      <c r="M487" s="138"/>
      <c r="N487" s="138"/>
      <c r="O487" s="139"/>
      <c r="Q487" s="137"/>
      <c r="R487" s="138"/>
      <c r="S487" s="138"/>
      <c r="T487" s="139"/>
    </row>
    <row r="488" spans="2:20" ht="12" customHeight="1">
      <c r="B488" s="137"/>
      <c r="C488" s="138"/>
      <c r="D488" s="138"/>
      <c r="E488" s="139"/>
      <c r="G488" s="137"/>
      <c r="H488" s="138"/>
      <c r="I488" s="138"/>
      <c r="J488" s="139"/>
      <c r="L488" s="137"/>
      <c r="M488" s="138"/>
      <c r="N488" s="138"/>
      <c r="O488" s="139"/>
      <c r="Q488" s="137"/>
      <c r="R488" s="138"/>
      <c r="S488" s="138"/>
      <c r="T488" s="139"/>
    </row>
    <row r="489" spans="2:20" ht="12" customHeight="1">
      <c r="B489" s="137"/>
      <c r="C489" s="138"/>
      <c r="D489" s="138"/>
      <c r="E489" s="139"/>
      <c r="G489" s="137"/>
      <c r="H489" s="138"/>
      <c r="I489" s="138"/>
      <c r="J489" s="139"/>
      <c r="L489" s="137"/>
      <c r="M489" s="138"/>
      <c r="N489" s="138"/>
      <c r="O489" s="139"/>
      <c r="Q489" s="137"/>
      <c r="R489" s="138"/>
      <c r="S489" s="138"/>
      <c r="T489" s="139"/>
    </row>
    <row r="490" spans="2:20" ht="12" customHeight="1">
      <c r="B490" s="137"/>
      <c r="C490" s="138"/>
      <c r="D490" s="138"/>
      <c r="E490" s="139"/>
      <c r="G490" s="137"/>
      <c r="H490" s="138"/>
      <c r="I490" s="138"/>
      <c r="J490" s="139"/>
      <c r="L490" s="137"/>
      <c r="M490" s="138"/>
      <c r="N490" s="138"/>
      <c r="O490" s="139"/>
      <c r="Q490" s="137"/>
      <c r="R490" s="138"/>
      <c r="S490" s="138"/>
      <c r="T490" s="139"/>
    </row>
    <row r="491" spans="2:20" ht="12" customHeight="1">
      <c r="B491" s="137"/>
      <c r="C491" s="138"/>
      <c r="D491" s="138"/>
      <c r="E491" s="139"/>
      <c r="G491" s="137"/>
      <c r="H491" s="138"/>
      <c r="I491" s="138"/>
      <c r="J491" s="139"/>
      <c r="L491" s="137"/>
      <c r="M491" s="138"/>
      <c r="N491" s="138"/>
      <c r="O491" s="139"/>
      <c r="Q491" s="137"/>
      <c r="R491" s="138"/>
      <c r="S491" s="138"/>
      <c r="T491" s="139"/>
    </row>
    <row r="492" spans="2:20" ht="12" customHeight="1">
      <c r="B492" s="137"/>
      <c r="C492" s="138"/>
      <c r="D492" s="138"/>
      <c r="E492" s="139"/>
      <c r="G492" s="137"/>
      <c r="H492" s="138"/>
      <c r="I492" s="138"/>
      <c r="J492" s="139"/>
      <c r="L492" s="137"/>
      <c r="M492" s="138"/>
      <c r="N492" s="138"/>
      <c r="O492" s="139"/>
      <c r="Q492" s="137"/>
      <c r="R492" s="138"/>
      <c r="S492" s="138"/>
      <c r="T492" s="139"/>
    </row>
    <row r="493" spans="2:20" ht="12" customHeight="1">
      <c r="B493" s="140" t="s">
        <v>580</v>
      </c>
      <c r="C493" s="141"/>
      <c r="D493" s="141"/>
      <c r="E493" s="142"/>
      <c r="G493" s="140" t="s">
        <v>580</v>
      </c>
      <c r="H493" s="141"/>
      <c r="I493" s="141"/>
      <c r="J493" s="142"/>
      <c r="L493" s="140" t="s">
        <v>580</v>
      </c>
      <c r="M493" s="141"/>
      <c r="N493" s="141"/>
      <c r="O493" s="142"/>
      <c r="Q493" s="140" t="s">
        <v>1142</v>
      </c>
      <c r="R493" s="141"/>
      <c r="S493" s="141"/>
      <c r="T493" s="142"/>
    </row>
    <row r="496" spans="2:20" ht="12" customHeight="1">
      <c r="B496" s="22" t="s">
        <v>343</v>
      </c>
      <c r="C496" s="31" t="s">
        <v>47</v>
      </c>
      <c r="D496" s="29" t="s">
        <v>344</v>
      </c>
      <c r="E496" s="5" t="s">
        <v>7</v>
      </c>
      <c r="G496" s="22" t="s">
        <v>343</v>
      </c>
      <c r="H496" s="23" t="s">
        <v>287</v>
      </c>
      <c r="I496" s="29" t="s">
        <v>344</v>
      </c>
      <c r="J496" s="5" t="s">
        <v>7</v>
      </c>
      <c r="L496" s="22" t="s">
        <v>343</v>
      </c>
      <c r="M496" s="23" t="s">
        <v>318</v>
      </c>
      <c r="N496" s="29" t="s">
        <v>344</v>
      </c>
      <c r="O496" s="5" t="s">
        <v>7</v>
      </c>
      <c r="Q496" s="22" t="s">
        <v>343</v>
      </c>
      <c r="R496" s="23" t="s">
        <v>334</v>
      </c>
      <c r="S496" s="29" t="s">
        <v>344</v>
      </c>
      <c r="T496" s="5" t="s">
        <v>7</v>
      </c>
    </row>
    <row r="497" spans="2:20" ht="12" customHeight="1">
      <c r="B497" s="24" t="s">
        <v>345</v>
      </c>
      <c r="C497" s="21" t="str">
        <f>LOOKUP(E497,{0,150,300,450,600,750,900;"0","1","2","3","4","5","6"})</f>
        <v>0</v>
      </c>
      <c r="D497" s="33" t="s">
        <v>346</v>
      </c>
      <c r="E497" s="35">
        <v>0</v>
      </c>
      <c r="G497" s="24" t="s">
        <v>345</v>
      </c>
      <c r="H497" s="21" t="str">
        <f>LOOKUP(J497,{0,150,300,450,600,750,900;"0","1","2","3","4","5","6"})</f>
        <v>0</v>
      </c>
      <c r="I497" s="33" t="s">
        <v>346</v>
      </c>
      <c r="J497" s="34">
        <v>0</v>
      </c>
      <c r="L497" s="24" t="s">
        <v>345</v>
      </c>
      <c r="M497" s="21" t="str">
        <f>LOOKUP(O497,{0,150,300,450,600,750,900;"0","1","2","3","4","5","6"})</f>
        <v>0</v>
      </c>
      <c r="N497" s="33" t="s">
        <v>346</v>
      </c>
      <c r="O497" s="34">
        <v>0</v>
      </c>
      <c r="Q497" s="24" t="s">
        <v>345</v>
      </c>
      <c r="R497" s="21" t="str">
        <f>LOOKUP(T497,{0,150,300,450,600,750,900;"0","1","2","3","4","5","6"})</f>
        <v>0</v>
      </c>
      <c r="S497" s="33" t="s">
        <v>346</v>
      </c>
      <c r="T497" s="34">
        <v>0</v>
      </c>
    </row>
    <row r="498" spans="2:20" ht="12" customHeight="1">
      <c r="B498" s="24" t="s">
        <v>347</v>
      </c>
      <c r="C498" s="37" t="str">
        <f>LOOKUP(C499,{0,201,401,601,901,1201,1501;"黑色","绿色","蓝色","紫色","红色","橙色","金色"})</f>
        <v>黑色</v>
      </c>
      <c r="D498" s="33" t="s">
        <v>348</v>
      </c>
      <c r="E498" s="38">
        <v>10</v>
      </c>
      <c r="G498" s="24" t="s">
        <v>347</v>
      </c>
      <c r="H498" s="37" t="str">
        <f>LOOKUP(H499,{0,201,401,601,901,1201,1501;"黑色","绿色","蓝色","紫色","红色","橙色","金色"})</f>
        <v>蓝色</v>
      </c>
      <c r="I498" s="33" t="s">
        <v>348</v>
      </c>
      <c r="J498" s="36">
        <v>5</v>
      </c>
      <c r="L498" s="24" t="s">
        <v>347</v>
      </c>
      <c r="M498" s="37" t="str">
        <f>LOOKUP(M499,{0,201,401,601,901,1201,1501;"黑色","绿色","蓝色","紫色","红色","橙色","金色"})</f>
        <v>红色</v>
      </c>
      <c r="N498" s="33" t="s">
        <v>348</v>
      </c>
      <c r="O498" s="36">
        <v>10</v>
      </c>
      <c r="Q498" s="24" t="s">
        <v>347</v>
      </c>
      <c r="R498" s="37" t="str">
        <f>LOOKUP(R499,{0,201,401,601,901,1201,1501;"黑色","绿色","蓝色","紫色","红色","橙色","金色"})</f>
        <v>金色</v>
      </c>
      <c r="S498" s="33" t="s">
        <v>348</v>
      </c>
      <c r="T498" s="36">
        <v>1</v>
      </c>
    </row>
    <row r="499" spans="2:20" ht="12" customHeight="1">
      <c r="B499" s="24" t="s">
        <v>349</v>
      </c>
      <c r="C499" s="21">
        <f>C507+E497</f>
        <v>0</v>
      </c>
      <c r="D499" s="33" t="s">
        <v>350</v>
      </c>
      <c r="E499" s="38">
        <v>1</v>
      </c>
      <c r="G499" s="24" t="s">
        <v>349</v>
      </c>
      <c r="H499" s="21">
        <f>H507+J497</f>
        <v>600</v>
      </c>
      <c r="I499" s="33" t="s">
        <v>350</v>
      </c>
      <c r="J499" s="36">
        <v>5</v>
      </c>
      <c r="L499" s="24" t="s">
        <v>349</v>
      </c>
      <c r="M499" s="21">
        <f>M507+O497</f>
        <v>1200</v>
      </c>
      <c r="N499" s="33" t="s">
        <v>350</v>
      </c>
      <c r="O499" s="36">
        <v>10</v>
      </c>
      <c r="Q499" s="24" t="s">
        <v>349</v>
      </c>
      <c r="R499" s="21">
        <f>R507+T497</f>
        <v>3000</v>
      </c>
      <c r="S499" s="33" t="s">
        <v>350</v>
      </c>
      <c r="T499" s="36">
        <v>1</v>
      </c>
    </row>
    <row r="500" spans="2:20" ht="12" customHeight="1">
      <c r="B500" s="26" t="s">
        <v>351</v>
      </c>
      <c r="C500" s="27">
        <f>C499*20</f>
        <v>0</v>
      </c>
      <c r="D500" s="39" t="s">
        <v>352</v>
      </c>
      <c r="E500" s="40">
        <f>C499</f>
        <v>0</v>
      </c>
      <c r="G500" s="26" t="s">
        <v>351</v>
      </c>
      <c r="H500" s="27">
        <f>H499*20</f>
        <v>12000</v>
      </c>
      <c r="I500" s="39" t="s">
        <v>352</v>
      </c>
      <c r="J500" s="40">
        <f>H499</f>
        <v>600</v>
      </c>
      <c r="L500" s="26" t="s">
        <v>351</v>
      </c>
      <c r="M500" s="27">
        <f>M499*20</f>
        <v>24000</v>
      </c>
      <c r="N500" s="39" t="s">
        <v>352</v>
      </c>
      <c r="O500" s="40">
        <f>M499</f>
        <v>1200</v>
      </c>
      <c r="Q500" s="26" t="s">
        <v>351</v>
      </c>
      <c r="R500" s="27">
        <f>R499*20</f>
        <v>60000</v>
      </c>
      <c r="S500" s="39" t="s">
        <v>352</v>
      </c>
      <c r="T500" s="40">
        <f>R499</f>
        <v>3000</v>
      </c>
    </row>
    <row r="501" spans="2:20" ht="12" customHeight="1">
      <c r="B501" s="126" t="s">
        <v>1143</v>
      </c>
      <c r="C501" s="127"/>
      <c r="D501" s="126" t="s">
        <v>1144</v>
      </c>
      <c r="E501" s="127"/>
      <c r="G501" s="126" t="s">
        <v>1145</v>
      </c>
      <c r="H501" s="127"/>
      <c r="I501" s="130" t="s">
        <v>1146</v>
      </c>
      <c r="J501" s="131"/>
      <c r="L501" s="126" t="s">
        <v>1147</v>
      </c>
      <c r="M501" s="127"/>
      <c r="N501" s="130" t="s">
        <v>1148</v>
      </c>
      <c r="O501" s="131"/>
      <c r="Q501" s="126" t="s">
        <v>1149</v>
      </c>
      <c r="R501" s="127"/>
      <c r="S501" s="130" t="s">
        <v>1150</v>
      </c>
      <c r="T501" s="131"/>
    </row>
    <row r="502" spans="2:20" ht="12" customHeight="1">
      <c r="B502" s="126"/>
      <c r="C502" s="127"/>
      <c r="D502" s="126"/>
      <c r="E502" s="127"/>
      <c r="G502" s="126"/>
      <c r="H502" s="127"/>
      <c r="I502" s="130"/>
      <c r="J502" s="131"/>
      <c r="L502" s="126"/>
      <c r="M502" s="127"/>
      <c r="N502" s="130"/>
      <c r="O502" s="131"/>
      <c r="Q502" s="126"/>
      <c r="R502" s="127"/>
      <c r="S502" s="130"/>
      <c r="T502" s="131"/>
    </row>
    <row r="503" spans="2:20" ht="12" customHeight="1">
      <c r="B503" s="126"/>
      <c r="C503" s="127"/>
      <c r="D503" s="126"/>
      <c r="E503" s="127"/>
      <c r="G503" s="126"/>
      <c r="H503" s="127"/>
      <c r="I503" s="130"/>
      <c r="J503" s="131"/>
      <c r="L503" s="126"/>
      <c r="M503" s="127"/>
      <c r="N503" s="130"/>
      <c r="O503" s="131"/>
      <c r="Q503" s="126"/>
      <c r="R503" s="127"/>
      <c r="S503" s="130"/>
      <c r="T503" s="131"/>
    </row>
    <row r="504" spans="2:20" ht="12" customHeight="1">
      <c r="B504" s="126"/>
      <c r="C504" s="127"/>
      <c r="D504" s="126"/>
      <c r="E504" s="127"/>
      <c r="G504" s="126"/>
      <c r="H504" s="127"/>
      <c r="I504" s="130"/>
      <c r="J504" s="131"/>
      <c r="L504" s="126"/>
      <c r="M504" s="127"/>
      <c r="N504" s="130"/>
      <c r="O504" s="131"/>
      <c r="Q504" s="126"/>
      <c r="R504" s="127"/>
      <c r="S504" s="130"/>
      <c r="T504" s="131"/>
    </row>
    <row r="505" spans="2:20" ht="12" customHeight="1">
      <c r="B505" s="126"/>
      <c r="C505" s="127"/>
      <c r="D505" s="126"/>
      <c r="E505" s="127"/>
      <c r="G505" s="126"/>
      <c r="H505" s="127"/>
      <c r="I505" s="130"/>
      <c r="J505" s="131"/>
      <c r="L505" s="126"/>
      <c r="M505" s="127"/>
      <c r="N505" s="130"/>
      <c r="O505" s="131"/>
      <c r="Q505" s="126"/>
      <c r="R505" s="127"/>
      <c r="S505" s="130"/>
      <c r="T505" s="131"/>
    </row>
    <row r="506" spans="2:20" ht="12" customHeight="1">
      <c r="B506" s="128"/>
      <c r="C506" s="129"/>
      <c r="D506" s="126"/>
      <c r="E506" s="127"/>
      <c r="G506" s="128"/>
      <c r="H506" s="129"/>
      <c r="I506" s="130"/>
      <c r="J506" s="131"/>
      <c r="L506" s="128"/>
      <c r="M506" s="129"/>
      <c r="N506" s="130"/>
      <c r="O506" s="131"/>
      <c r="Q506" s="128"/>
      <c r="R506" s="129"/>
      <c r="S506" s="130"/>
      <c r="T506" s="131"/>
    </row>
    <row r="507" spans="2:20" ht="12" customHeight="1">
      <c r="B507" s="26" t="s">
        <v>361</v>
      </c>
      <c r="C507" s="28">
        <v>0</v>
      </c>
      <c r="D507" s="204"/>
      <c r="E507" s="205"/>
      <c r="G507" s="26" t="s">
        <v>361</v>
      </c>
      <c r="H507" s="28">
        <v>600</v>
      </c>
      <c r="I507" s="132"/>
      <c r="J507" s="133"/>
      <c r="L507" s="26" t="s">
        <v>361</v>
      </c>
      <c r="M507" s="28">
        <v>1200</v>
      </c>
      <c r="N507" s="132"/>
      <c r="O507" s="133"/>
      <c r="Q507" s="26" t="s">
        <v>361</v>
      </c>
      <c r="R507" s="28">
        <v>3000</v>
      </c>
      <c r="S507" s="132"/>
      <c r="T507" s="133"/>
    </row>
    <row r="508" spans="2:20" ht="12" customHeight="1">
      <c r="B508" s="134" t="s">
        <v>1151</v>
      </c>
      <c r="C508" s="135"/>
      <c r="D508" s="135"/>
      <c r="E508" s="136"/>
      <c r="G508" s="134" t="s">
        <v>1152</v>
      </c>
      <c r="H508" s="135"/>
      <c r="I508" s="135"/>
      <c r="J508" s="136"/>
      <c r="L508" s="134" t="s">
        <v>1153</v>
      </c>
      <c r="M508" s="135"/>
      <c r="N508" s="135"/>
      <c r="O508" s="136"/>
      <c r="Q508" s="134" t="s">
        <v>1154</v>
      </c>
      <c r="R508" s="135"/>
      <c r="S508" s="135"/>
      <c r="T508" s="136"/>
    </row>
    <row r="509" spans="2:20" ht="12" customHeight="1">
      <c r="B509" s="137"/>
      <c r="C509" s="138"/>
      <c r="D509" s="138"/>
      <c r="E509" s="139"/>
      <c r="G509" s="137"/>
      <c r="H509" s="138"/>
      <c r="I509" s="138"/>
      <c r="J509" s="139"/>
      <c r="L509" s="137"/>
      <c r="M509" s="138"/>
      <c r="N509" s="138"/>
      <c r="O509" s="139"/>
      <c r="Q509" s="137"/>
      <c r="R509" s="138"/>
      <c r="S509" s="138"/>
      <c r="T509" s="139"/>
    </row>
    <row r="510" spans="2:20" ht="12" customHeight="1">
      <c r="B510" s="137"/>
      <c r="C510" s="138"/>
      <c r="D510" s="138"/>
      <c r="E510" s="139"/>
      <c r="G510" s="137"/>
      <c r="H510" s="138"/>
      <c r="I510" s="138"/>
      <c r="J510" s="139"/>
      <c r="L510" s="137"/>
      <c r="M510" s="138"/>
      <c r="N510" s="138"/>
      <c r="O510" s="139"/>
      <c r="Q510" s="137"/>
      <c r="R510" s="138"/>
      <c r="S510" s="138"/>
      <c r="T510" s="139"/>
    </row>
    <row r="511" spans="2:20" ht="12" customHeight="1">
      <c r="B511" s="137"/>
      <c r="C511" s="138"/>
      <c r="D511" s="138"/>
      <c r="E511" s="139"/>
      <c r="G511" s="137"/>
      <c r="H511" s="138"/>
      <c r="I511" s="138"/>
      <c r="J511" s="139"/>
      <c r="L511" s="137"/>
      <c r="M511" s="138"/>
      <c r="N511" s="138"/>
      <c r="O511" s="139"/>
      <c r="Q511" s="137"/>
      <c r="R511" s="138"/>
      <c r="S511" s="138"/>
      <c r="T511" s="139"/>
    </row>
    <row r="512" spans="2:20" ht="12" customHeight="1">
      <c r="B512" s="137"/>
      <c r="C512" s="138"/>
      <c r="D512" s="138"/>
      <c r="E512" s="139"/>
      <c r="G512" s="137"/>
      <c r="H512" s="138"/>
      <c r="I512" s="138"/>
      <c r="J512" s="139"/>
      <c r="L512" s="137"/>
      <c r="M512" s="138"/>
      <c r="N512" s="138"/>
      <c r="O512" s="139"/>
      <c r="Q512" s="137"/>
      <c r="R512" s="138"/>
      <c r="S512" s="138"/>
      <c r="T512" s="139"/>
    </row>
    <row r="513" spans="2:20" ht="12" customHeight="1">
      <c r="B513" s="137"/>
      <c r="C513" s="138"/>
      <c r="D513" s="138"/>
      <c r="E513" s="139"/>
      <c r="G513" s="137"/>
      <c r="H513" s="138"/>
      <c r="I513" s="138"/>
      <c r="J513" s="139"/>
      <c r="L513" s="137"/>
      <c r="M513" s="138"/>
      <c r="N513" s="138"/>
      <c r="O513" s="139"/>
      <c r="Q513" s="137"/>
      <c r="R513" s="138"/>
      <c r="S513" s="138"/>
      <c r="T513" s="139"/>
    </row>
    <row r="514" spans="2:20" ht="12" customHeight="1">
      <c r="B514" s="137"/>
      <c r="C514" s="138"/>
      <c r="D514" s="138"/>
      <c r="E514" s="139"/>
      <c r="G514" s="137"/>
      <c r="H514" s="138"/>
      <c r="I514" s="138"/>
      <c r="J514" s="139"/>
      <c r="L514" s="137"/>
      <c r="M514" s="138"/>
      <c r="N514" s="138"/>
      <c r="O514" s="139"/>
      <c r="Q514" s="137"/>
      <c r="R514" s="138"/>
      <c r="S514" s="138"/>
      <c r="T514" s="139"/>
    </row>
    <row r="515" spans="2:20" ht="12" customHeight="1">
      <c r="B515" s="137"/>
      <c r="C515" s="138"/>
      <c r="D515" s="138"/>
      <c r="E515" s="139"/>
      <c r="G515" s="137"/>
      <c r="H515" s="138"/>
      <c r="I515" s="138"/>
      <c r="J515" s="139"/>
      <c r="L515" s="137"/>
      <c r="M515" s="138"/>
      <c r="N515" s="138"/>
      <c r="O515" s="139"/>
      <c r="Q515" s="137"/>
      <c r="R515" s="138"/>
      <c r="S515" s="138"/>
      <c r="T515" s="139"/>
    </row>
    <row r="516" spans="2:20" ht="12" customHeight="1">
      <c r="B516" s="137"/>
      <c r="C516" s="138"/>
      <c r="D516" s="138"/>
      <c r="E516" s="139"/>
      <c r="G516" s="137"/>
      <c r="H516" s="138"/>
      <c r="I516" s="138"/>
      <c r="J516" s="139"/>
      <c r="L516" s="137"/>
      <c r="M516" s="138"/>
      <c r="N516" s="138"/>
      <c r="O516" s="139"/>
      <c r="Q516" s="137"/>
      <c r="R516" s="138"/>
      <c r="S516" s="138"/>
      <c r="T516" s="139"/>
    </row>
    <row r="517" spans="2:20" ht="12" customHeight="1">
      <c r="B517" s="137"/>
      <c r="C517" s="138"/>
      <c r="D517" s="138"/>
      <c r="E517" s="139"/>
      <c r="G517" s="137"/>
      <c r="H517" s="138"/>
      <c r="I517" s="138"/>
      <c r="J517" s="139"/>
      <c r="L517" s="137"/>
      <c r="M517" s="138"/>
      <c r="N517" s="138"/>
      <c r="O517" s="139"/>
      <c r="Q517" s="137"/>
      <c r="R517" s="138"/>
      <c r="S517" s="138"/>
      <c r="T517" s="139"/>
    </row>
    <row r="518" spans="2:20" ht="12" customHeight="1">
      <c r="B518" s="137"/>
      <c r="C518" s="138"/>
      <c r="D518" s="138"/>
      <c r="E518" s="139"/>
      <c r="G518" s="137"/>
      <c r="H518" s="138"/>
      <c r="I518" s="138"/>
      <c r="J518" s="139"/>
      <c r="L518" s="137"/>
      <c r="M518" s="138"/>
      <c r="N518" s="138"/>
      <c r="O518" s="139"/>
      <c r="Q518" s="137"/>
      <c r="R518" s="138"/>
      <c r="S518" s="138"/>
      <c r="T518" s="139"/>
    </row>
    <row r="519" spans="2:20" ht="12" customHeight="1">
      <c r="B519" s="201" t="s">
        <v>810</v>
      </c>
      <c r="C519" s="202"/>
      <c r="D519" s="202"/>
      <c r="E519" s="203"/>
      <c r="G519" s="140" t="s">
        <v>1155</v>
      </c>
      <c r="H519" s="141"/>
      <c r="I519" s="141"/>
      <c r="J519" s="142"/>
      <c r="L519" s="140" t="s">
        <v>1156</v>
      </c>
      <c r="M519" s="141"/>
      <c r="N519" s="141"/>
      <c r="O519" s="142"/>
      <c r="Q519" s="140" t="s">
        <v>1155</v>
      </c>
      <c r="R519" s="141"/>
      <c r="S519" s="141"/>
      <c r="T519" s="142"/>
    </row>
    <row r="522" spans="2:20" ht="12" customHeight="1">
      <c r="B522" s="22" t="s">
        <v>343</v>
      </c>
      <c r="C522" s="23" t="s">
        <v>335</v>
      </c>
      <c r="D522" s="29" t="s">
        <v>344</v>
      </c>
      <c r="E522" s="5" t="s">
        <v>7</v>
      </c>
      <c r="G522" s="22" t="s">
        <v>343</v>
      </c>
      <c r="H522" s="23" t="s">
        <v>336</v>
      </c>
      <c r="I522" s="29" t="s">
        <v>344</v>
      </c>
      <c r="J522" s="5" t="s">
        <v>7</v>
      </c>
      <c r="L522" s="22" t="s">
        <v>343</v>
      </c>
      <c r="M522" s="23" t="s">
        <v>337</v>
      </c>
      <c r="N522" s="29" t="s">
        <v>344</v>
      </c>
      <c r="O522" s="5" t="s">
        <v>7</v>
      </c>
      <c r="Q522" s="22" t="s">
        <v>343</v>
      </c>
      <c r="R522" s="23" t="s">
        <v>338</v>
      </c>
      <c r="S522" s="29" t="s">
        <v>344</v>
      </c>
      <c r="T522" s="5" t="s">
        <v>7</v>
      </c>
    </row>
    <row r="523" spans="2:20" ht="12" customHeight="1">
      <c r="B523" s="24" t="s">
        <v>345</v>
      </c>
      <c r="C523" s="21" t="str">
        <f>LOOKUP(E523,{0,150,300,450,600,750,900;"0","1","2","3","4","5","6"})</f>
        <v>0</v>
      </c>
      <c r="D523" s="33" t="s">
        <v>346</v>
      </c>
      <c r="E523" s="34">
        <v>0</v>
      </c>
      <c r="G523" s="24" t="s">
        <v>345</v>
      </c>
      <c r="H523" s="21" t="str">
        <f>LOOKUP(J523,{0,150,300,450,600,750,900;"0","1","2","3","4","5","6"})</f>
        <v>0</v>
      </c>
      <c r="I523" s="33" t="s">
        <v>346</v>
      </c>
      <c r="J523" s="34">
        <v>0</v>
      </c>
      <c r="L523" s="24" t="s">
        <v>345</v>
      </c>
      <c r="M523" s="21" t="str">
        <f>LOOKUP(O523,{0,150,300,450,600,750,900;"0","1","2","3","4","5","6"})</f>
        <v>0</v>
      </c>
      <c r="N523" s="33" t="s">
        <v>346</v>
      </c>
      <c r="O523" s="34">
        <v>0</v>
      </c>
      <c r="Q523" s="24" t="s">
        <v>345</v>
      </c>
      <c r="R523" s="21" t="str">
        <f>LOOKUP(T523,{0,150,300,450,600,750,900;"0","1","2","3","4","5","6"})</f>
        <v>0</v>
      </c>
      <c r="S523" s="33" t="s">
        <v>346</v>
      </c>
      <c r="T523" s="34">
        <v>0</v>
      </c>
    </row>
    <row r="524" spans="2:20" ht="12" customHeight="1">
      <c r="B524" s="24" t="s">
        <v>347</v>
      </c>
      <c r="C524" s="37" t="str">
        <f>LOOKUP(C525,{0,201,401,601,901,1201,1501;"黑色","绿色","蓝色","紫色","红色","橙色","金色"})</f>
        <v>金色</v>
      </c>
      <c r="D524" s="33" t="s">
        <v>348</v>
      </c>
      <c r="E524" s="36">
        <v>1</v>
      </c>
      <c r="G524" s="24" t="s">
        <v>347</v>
      </c>
      <c r="H524" s="37" t="str">
        <f>LOOKUP(H525,{0,201,401,601,901,1201,1501;"黑色","绿色","蓝色","紫色","红色","橙色","金色"})</f>
        <v>金色</v>
      </c>
      <c r="I524" s="33" t="s">
        <v>348</v>
      </c>
      <c r="J524" s="36">
        <v>1</v>
      </c>
      <c r="L524" s="24" t="s">
        <v>347</v>
      </c>
      <c r="M524" s="37" t="str">
        <f>LOOKUP(M525,{0,201,401,601,901,1201,1501;"黑色","绿色","蓝色","紫色","红色","橙色","金色"})</f>
        <v>金色</v>
      </c>
      <c r="N524" s="33" t="s">
        <v>348</v>
      </c>
      <c r="O524" s="36">
        <v>1</v>
      </c>
      <c r="Q524" s="24" t="s">
        <v>347</v>
      </c>
      <c r="R524" s="37" t="str">
        <f>LOOKUP(R525,{0,201,401,601,901,1201,1501;"黑色","绿色","蓝色","紫色","红色","橙色","金色"})</f>
        <v>金色</v>
      </c>
      <c r="S524" s="33" t="s">
        <v>348</v>
      </c>
      <c r="T524" s="36">
        <v>1</v>
      </c>
    </row>
    <row r="525" spans="2:20" ht="12" customHeight="1">
      <c r="B525" s="24" t="s">
        <v>349</v>
      </c>
      <c r="C525" s="21">
        <f>C533+E523</f>
        <v>3000</v>
      </c>
      <c r="D525" s="33" t="s">
        <v>350</v>
      </c>
      <c r="E525" s="36">
        <v>1</v>
      </c>
      <c r="G525" s="24" t="s">
        <v>349</v>
      </c>
      <c r="H525" s="21">
        <f>H533+J523</f>
        <v>3000</v>
      </c>
      <c r="I525" s="33" t="s">
        <v>350</v>
      </c>
      <c r="J525" s="36">
        <v>1</v>
      </c>
      <c r="L525" s="24" t="s">
        <v>349</v>
      </c>
      <c r="M525" s="21">
        <f>M533+O523</f>
        <v>3000</v>
      </c>
      <c r="N525" s="33" t="s">
        <v>350</v>
      </c>
      <c r="O525" s="36">
        <v>1</v>
      </c>
      <c r="Q525" s="24" t="s">
        <v>349</v>
      </c>
      <c r="R525" s="21">
        <f>R533+T523</f>
        <v>3000</v>
      </c>
      <c r="S525" s="33" t="s">
        <v>350</v>
      </c>
      <c r="T525" s="36">
        <v>1</v>
      </c>
    </row>
    <row r="526" spans="2:20" ht="12" customHeight="1">
      <c r="B526" s="26" t="s">
        <v>351</v>
      </c>
      <c r="C526" s="27">
        <f>C525*20</f>
        <v>60000</v>
      </c>
      <c r="D526" s="39" t="s">
        <v>352</v>
      </c>
      <c r="E526" s="40">
        <f>C525</f>
        <v>3000</v>
      </c>
      <c r="G526" s="26" t="s">
        <v>351</v>
      </c>
      <c r="H526" s="27">
        <f>H525*20</f>
        <v>60000</v>
      </c>
      <c r="I526" s="39" t="s">
        <v>352</v>
      </c>
      <c r="J526" s="40">
        <f>H525</f>
        <v>3000</v>
      </c>
      <c r="L526" s="26" t="s">
        <v>351</v>
      </c>
      <c r="M526" s="27">
        <f>M525*20</f>
        <v>60000</v>
      </c>
      <c r="N526" s="39" t="s">
        <v>352</v>
      </c>
      <c r="O526" s="40">
        <f>M525</f>
        <v>3000</v>
      </c>
      <c r="Q526" s="26" t="s">
        <v>351</v>
      </c>
      <c r="R526" s="27">
        <f>R525*20</f>
        <v>60000</v>
      </c>
      <c r="S526" s="39" t="s">
        <v>352</v>
      </c>
      <c r="T526" s="40">
        <f>R525</f>
        <v>3000</v>
      </c>
    </row>
    <row r="527" spans="2:20" ht="12" customHeight="1">
      <c r="B527" s="126" t="s">
        <v>1157</v>
      </c>
      <c r="C527" s="127"/>
      <c r="D527" s="130" t="s">
        <v>1158</v>
      </c>
      <c r="E527" s="131"/>
      <c r="G527" s="126" t="s">
        <v>1159</v>
      </c>
      <c r="H527" s="127"/>
      <c r="I527" s="130" t="s">
        <v>1160</v>
      </c>
      <c r="J527" s="131"/>
      <c r="L527" s="126" t="s">
        <v>1161</v>
      </c>
      <c r="M527" s="127"/>
      <c r="N527" s="130" t="s">
        <v>1162</v>
      </c>
      <c r="O527" s="131"/>
      <c r="Q527" s="126" t="s">
        <v>1163</v>
      </c>
      <c r="R527" s="127"/>
      <c r="S527" s="130" t="s">
        <v>1164</v>
      </c>
      <c r="T527" s="131"/>
    </row>
    <row r="528" spans="2:20" ht="12" customHeight="1">
      <c r="B528" s="126"/>
      <c r="C528" s="127"/>
      <c r="D528" s="130"/>
      <c r="E528" s="131"/>
      <c r="G528" s="126"/>
      <c r="H528" s="127"/>
      <c r="I528" s="130"/>
      <c r="J528" s="131"/>
      <c r="L528" s="126"/>
      <c r="M528" s="127"/>
      <c r="N528" s="130"/>
      <c r="O528" s="131"/>
      <c r="Q528" s="126"/>
      <c r="R528" s="127"/>
      <c r="S528" s="130"/>
      <c r="T528" s="131"/>
    </row>
    <row r="529" spans="2:20" ht="12" customHeight="1">
      <c r="B529" s="126"/>
      <c r="C529" s="127"/>
      <c r="D529" s="130"/>
      <c r="E529" s="131"/>
      <c r="G529" s="126"/>
      <c r="H529" s="127"/>
      <c r="I529" s="130"/>
      <c r="J529" s="131"/>
      <c r="L529" s="126"/>
      <c r="M529" s="127"/>
      <c r="N529" s="130"/>
      <c r="O529" s="131"/>
      <c r="Q529" s="126"/>
      <c r="R529" s="127"/>
      <c r="S529" s="130"/>
      <c r="T529" s="131"/>
    </row>
    <row r="530" spans="2:20" ht="12" customHeight="1">
      <c r="B530" s="126"/>
      <c r="C530" s="127"/>
      <c r="D530" s="130"/>
      <c r="E530" s="131"/>
      <c r="G530" s="126"/>
      <c r="H530" s="127"/>
      <c r="I530" s="130"/>
      <c r="J530" s="131"/>
      <c r="L530" s="126"/>
      <c r="M530" s="127"/>
      <c r="N530" s="130"/>
      <c r="O530" s="131"/>
      <c r="Q530" s="126"/>
      <c r="R530" s="127"/>
      <c r="S530" s="130"/>
      <c r="T530" s="131"/>
    </row>
    <row r="531" spans="2:20" ht="12" customHeight="1">
      <c r="B531" s="126"/>
      <c r="C531" s="127"/>
      <c r="D531" s="130"/>
      <c r="E531" s="131"/>
      <c r="G531" s="126"/>
      <c r="H531" s="127"/>
      <c r="I531" s="130"/>
      <c r="J531" s="131"/>
      <c r="L531" s="126"/>
      <c r="M531" s="127"/>
      <c r="N531" s="130"/>
      <c r="O531" s="131"/>
      <c r="Q531" s="126"/>
      <c r="R531" s="127"/>
      <c r="S531" s="130"/>
      <c r="T531" s="131"/>
    </row>
    <row r="532" spans="2:20" ht="12" customHeight="1">
      <c r="B532" s="128"/>
      <c r="C532" s="129"/>
      <c r="D532" s="130"/>
      <c r="E532" s="131"/>
      <c r="G532" s="128"/>
      <c r="H532" s="129"/>
      <c r="I532" s="130"/>
      <c r="J532" s="131"/>
      <c r="L532" s="128"/>
      <c r="M532" s="129"/>
      <c r="N532" s="130"/>
      <c r="O532" s="131"/>
      <c r="Q532" s="128"/>
      <c r="R532" s="129"/>
      <c r="S532" s="130"/>
      <c r="T532" s="131"/>
    </row>
    <row r="533" spans="2:20" ht="12" customHeight="1">
      <c r="B533" s="26" t="s">
        <v>361</v>
      </c>
      <c r="C533" s="28">
        <v>3000</v>
      </c>
      <c r="D533" s="132"/>
      <c r="E533" s="133"/>
      <c r="G533" s="26" t="s">
        <v>361</v>
      </c>
      <c r="H533" s="28">
        <v>3000</v>
      </c>
      <c r="I533" s="132"/>
      <c r="J533" s="133"/>
      <c r="L533" s="26" t="s">
        <v>361</v>
      </c>
      <c r="M533" s="28">
        <v>3000</v>
      </c>
      <c r="N533" s="132"/>
      <c r="O533" s="133"/>
      <c r="Q533" s="26" t="s">
        <v>361</v>
      </c>
      <c r="R533" s="28">
        <v>3000</v>
      </c>
      <c r="S533" s="132"/>
      <c r="T533" s="133"/>
    </row>
    <row r="534" spans="2:20" ht="12" customHeight="1">
      <c r="B534" s="134" t="s">
        <v>1165</v>
      </c>
      <c r="C534" s="135"/>
      <c r="D534" s="135"/>
      <c r="E534" s="136"/>
      <c r="G534" s="134" t="s">
        <v>1166</v>
      </c>
      <c r="H534" s="135"/>
      <c r="I534" s="135"/>
      <c r="J534" s="136"/>
      <c r="L534" s="134" t="s">
        <v>1154</v>
      </c>
      <c r="M534" s="135"/>
      <c r="N534" s="135"/>
      <c r="O534" s="136"/>
      <c r="Q534" s="134" t="s">
        <v>1167</v>
      </c>
      <c r="R534" s="135"/>
      <c r="S534" s="135"/>
      <c r="T534" s="136"/>
    </row>
    <row r="535" spans="2:20" ht="12" customHeight="1">
      <c r="B535" s="137"/>
      <c r="C535" s="138"/>
      <c r="D535" s="138"/>
      <c r="E535" s="139"/>
      <c r="G535" s="137"/>
      <c r="H535" s="138"/>
      <c r="I535" s="138"/>
      <c r="J535" s="139"/>
      <c r="L535" s="137"/>
      <c r="M535" s="138"/>
      <c r="N535" s="138"/>
      <c r="O535" s="139"/>
      <c r="Q535" s="137"/>
      <c r="R535" s="138"/>
      <c r="S535" s="138"/>
      <c r="T535" s="139"/>
    </row>
    <row r="536" spans="2:20" ht="12" customHeight="1">
      <c r="B536" s="137"/>
      <c r="C536" s="138"/>
      <c r="D536" s="138"/>
      <c r="E536" s="139"/>
      <c r="G536" s="137"/>
      <c r="H536" s="138"/>
      <c r="I536" s="138"/>
      <c r="J536" s="139"/>
      <c r="L536" s="137"/>
      <c r="M536" s="138"/>
      <c r="N536" s="138"/>
      <c r="O536" s="139"/>
      <c r="Q536" s="137"/>
      <c r="R536" s="138"/>
      <c r="S536" s="138"/>
      <c r="T536" s="139"/>
    </row>
    <row r="537" spans="2:20" ht="12" customHeight="1">
      <c r="B537" s="137"/>
      <c r="C537" s="138"/>
      <c r="D537" s="138"/>
      <c r="E537" s="139"/>
      <c r="G537" s="137"/>
      <c r="H537" s="138"/>
      <c r="I537" s="138"/>
      <c r="J537" s="139"/>
      <c r="L537" s="137"/>
      <c r="M537" s="138"/>
      <c r="N537" s="138"/>
      <c r="O537" s="139"/>
      <c r="Q537" s="137"/>
      <c r="R537" s="138"/>
      <c r="S537" s="138"/>
      <c r="T537" s="139"/>
    </row>
    <row r="538" spans="2:20" ht="12" customHeight="1">
      <c r="B538" s="137"/>
      <c r="C538" s="138"/>
      <c r="D538" s="138"/>
      <c r="E538" s="139"/>
      <c r="G538" s="137"/>
      <c r="H538" s="138"/>
      <c r="I538" s="138"/>
      <c r="J538" s="139"/>
      <c r="L538" s="137"/>
      <c r="M538" s="138"/>
      <c r="N538" s="138"/>
      <c r="O538" s="139"/>
      <c r="Q538" s="137"/>
      <c r="R538" s="138"/>
      <c r="S538" s="138"/>
      <c r="T538" s="139"/>
    </row>
    <row r="539" spans="2:20" ht="12" customHeight="1">
      <c r="B539" s="137"/>
      <c r="C539" s="138"/>
      <c r="D539" s="138"/>
      <c r="E539" s="139"/>
      <c r="G539" s="137"/>
      <c r="H539" s="138"/>
      <c r="I539" s="138"/>
      <c r="J539" s="139"/>
      <c r="L539" s="137"/>
      <c r="M539" s="138"/>
      <c r="N539" s="138"/>
      <c r="O539" s="139"/>
      <c r="Q539" s="137"/>
      <c r="R539" s="138"/>
      <c r="S539" s="138"/>
      <c r="T539" s="139"/>
    </row>
    <row r="540" spans="2:20" ht="12" customHeight="1">
      <c r="B540" s="137"/>
      <c r="C540" s="138"/>
      <c r="D540" s="138"/>
      <c r="E540" s="139"/>
      <c r="G540" s="137"/>
      <c r="H540" s="138"/>
      <c r="I540" s="138"/>
      <c r="J540" s="139"/>
      <c r="L540" s="137"/>
      <c r="M540" s="138"/>
      <c r="N540" s="138"/>
      <c r="O540" s="139"/>
      <c r="Q540" s="137"/>
      <c r="R540" s="138"/>
      <c r="S540" s="138"/>
      <c r="T540" s="139"/>
    </row>
    <row r="541" spans="2:20" ht="12" customHeight="1">
      <c r="B541" s="137"/>
      <c r="C541" s="138"/>
      <c r="D541" s="138"/>
      <c r="E541" s="139"/>
      <c r="G541" s="137"/>
      <c r="H541" s="138"/>
      <c r="I541" s="138"/>
      <c r="J541" s="139"/>
      <c r="L541" s="137"/>
      <c r="M541" s="138"/>
      <c r="N541" s="138"/>
      <c r="O541" s="139"/>
      <c r="Q541" s="137"/>
      <c r="R541" s="138"/>
      <c r="S541" s="138"/>
      <c r="T541" s="139"/>
    </row>
    <row r="542" spans="2:20" ht="12" customHeight="1">
      <c r="B542" s="137"/>
      <c r="C542" s="138"/>
      <c r="D542" s="138"/>
      <c r="E542" s="139"/>
      <c r="G542" s="137"/>
      <c r="H542" s="138"/>
      <c r="I542" s="138"/>
      <c r="J542" s="139"/>
      <c r="L542" s="137"/>
      <c r="M542" s="138"/>
      <c r="N542" s="138"/>
      <c r="O542" s="139"/>
      <c r="Q542" s="137"/>
      <c r="R542" s="138"/>
      <c r="S542" s="138"/>
      <c r="T542" s="139"/>
    </row>
    <row r="543" spans="2:20" ht="12" customHeight="1">
      <c r="B543" s="137"/>
      <c r="C543" s="138"/>
      <c r="D543" s="138"/>
      <c r="E543" s="139"/>
      <c r="G543" s="137"/>
      <c r="H543" s="138"/>
      <c r="I543" s="138"/>
      <c r="J543" s="139"/>
      <c r="L543" s="137"/>
      <c r="M543" s="138"/>
      <c r="N543" s="138"/>
      <c r="O543" s="139"/>
      <c r="Q543" s="137"/>
      <c r="R543" s="138"/>
      <c r="S543" s="138"/>
      <c r="T543" s="139"/>
    </row>
    <row r="544" spans="2:20" ht="12" customHeight="1">
      <c r="B544" s="137"/>
      <c r="C544" s="138"/>
      <c r="D544" s="138"/>
      <c r="E544" s="139"/>
      <c r="G544" s="137"/>
      <c r="H544" s="138"/>
      <c r="I544" s="138"/>
      <c r="J544" s="139"/>
      <c r="L544" s="137"/>
      <c r="M544" s="138"/>
      <c r="N544" s="138"/>
      <c r="O544" s="139"/>
      <c r="Q544" s="137"/>
      <c r="R544" s="138"/>
      <c r="S544" s="138"/>
      <c r="T544" s="139"/>
    </row>
    <row r="545" spans="2:20" ht="12" customHeight="1">
      <c r="B545" s="140" t="s">
        <v>1155</v>
      </c>
      <c r="C545" s="141"/>
      <c r="D545" s="141"/>
      <c r="E545" s="142"/>
      <c r="G545" s="140" t="s">
        <v>1155</v>
      </c>
      <c r="H545" s="141"/>
      <c r="I545" s="141"/>
      <c r="J545" s="142"/>
      <c r="L545" s="140" t="s">
        <v>1155</v>
      </c>
      <c r="M545" s="141"/>
      <c r="N545" s="141"/>
      <c r="O545" s="142"/>
      <c r="Q545" s="140" t="s">
        <v>1155</v>
      </c>
      <c r="R545" s="141"/>
      <c r="S545" s="141"/>
      <c r="T545" s="142"/>
    </row>
    <row r="548" spans="2:20" ht="12" customHeight="1">
      <c r="B548" s="22" t="s">
        <v>343</v>
      </c>
      <c r="C548" s="23" t="s">
        <v>288</v>
      </c>
      <c r="D548" s="29" t="s">
        <v>344</v>
      </c>
      <c r="E548" s="5" t="s">
        <v>7</v>
      </c>
      <c r="G548" s="22" t="s">
        <v>343</v>
      </c>
      <c r="H548" s="23" t="s">
        <v>311</v>
      </c>
      <c r="I548" s="29" t="s">
        <v>344</v>
      </c>
      <c r="J548" s="5" t="s">
        <v>7</v>
      </c>
      <c r="L548" s="22" t="s">
        <v>343</v>
      </c>
      <c r="M548" s="23" t="s">
        <v>289</v>
      </c>
      <c r="N548" s="29" t="s">
        <v>344</v>
      </c>
      <c r="O548" s="5" t="s">
        <v>7</v>
      </c>
      <c r="Q548" s="2" t="s">
        <v>343</v>
      </c>
      <c r="R548" s="16" t="s">
        <v>319</v>
      </c>
      <c r="S548" s="4" t="s">
        <v>344</v>
      </c>
      <c r="T548" s="5" t="s">
        <v>7</v>
      </c>
    </row>
    <row r="549" spans="2:20" ht="12" customHeight="1">
      <c r="B549" s="24" t="s">
        <v>345</v>
      </c>
      <c r="C549" s="21" t="str">
        <f>LOOKUP(E549,{0,150,300,450,600,750,900;"0","1","2","3","4","5","6"})</f>
        <v>0</v>
      </c>
      <c r="D549" s="33" t="s">
        <v>346</v>
      </c>
      <c r="E549" s="34">
        <v>0</v>
      </c>
      <c r="G549" s="24" t="s">
        <v>345</v>
      </c>
      <c r="H549" s="21" t="str">
        <f>LOOKUP(J549,{0,150,300,450,600,750,900;"0","1","2","3","4","5","6"})</f>
        <v>0</v>
      </c>
      <c r="I549" s="33" t="s">
        <v>346</v>
      </c>
      <c r="J549" s="34">
        <v>0</v>
      </c>
      <c r="L549" s="24" t="s">
        <v>345</v>
      </c>
      <c r="M549" s="21" t="str">
        <f>LOOKUP(O549,{0,150,300,450,600,750,900;"0","1","2","3","4","5","6"})</f>
        <v>0</v>
      </c>
      <c r="N549" s="33" t="s">
        <v>346</v>
      </c>
      <c r="O549" s="34">
        <v>0</v>
      </c>
      <c r="Q549" s="6" t="s">
        <v>345</v>
      </c>
      <c r="R549" s="7" t="str">
        <f>LOOKUP(T549,{0,150,300,450,600,750,900;"0","1","2","3","4","5","6"})</f>
        <v>0</v>
      </c>
      <c r="S549" s="8" t="s">
        <v>346</v>
      </c>
      <c r="T549" s="9">
        <v>0</v>
      </c>
    </row>
    <row r="550" spans="2:20" ht="12" customHeight="1">
      <c r="B550" s="24" t="s">
        <v>347</v>
      </c>
      <c r="C550" s="37" t="str">
        <f>LOOKUP(C551,{0,201,401,601,901,1201,1501;"黑色","绿色","蓝色","紫色","红色","橙色","金色"})</f>
        <v>蓝色</v>
      </c>
      <c r="D550" s="33" t="s">
        <v>348</v>
      </c>
      <c r="E550" s="36">
        <v>1</v>
      </c>
      <c r="G550" s="24" t="s">
        <v>347</v>
      </c>
      <c r="H550" s="37" t="str">
        <f>LOOKUP(H551,{0,201,401,601,901,1201,1501;"黑色","绿色","蓝色","紫色","红色","橙色","金色"})</f>
        <v>紫色</v>
      </c>
      <c r="I550" s="33" t="s">
        <v>348</v>
      </c>
      <c r="J550" s="36"/>
      <c r="L550" s="24" t="s">
        <v>347</v>
      </c>
      <c r="M550" s="37" t="str">
        <f>LOOKUP(M551,{0,201,401,601,901,1201,1501;"黑色","绿色","蓝色","紫色","红色","橙色","金色"})</f>
        <v>蓝色</v>
      </c>
      <c r="N550" s="33" t="s">
        <v>348</v>
      </c>
      <c r="O550" s="36">
        <v>1</v>
      </c>
      <c r="Q550" s="6" t="s">
        <v>347</v>
      </c>
      <c r="R550" s="49" t="str">
        <f>LOOKUP(R551,{0,201,401,601,901,1201,1501;"黑色","绿色","蓝色","紫色","红色","橙色","金色"})</f>
        <v>红色</v>
      </c>
      <c r="S550" s="8" t="s">
        <v>348</v>
      </c>
      <c r="T550" s="10">
        <v>4</v>
      </c>
    </row>
    <row r="551" spans="2:20" ht="12" customHeight="1">
      <c r="B551" s="24" t="s">
        <v>349</v>
      </c>
      <c r="C551" s="21">
        <v>600</v>
      </c>
      <c r="D551" s="33" t="s">
        <v>350</v>
      </c>
      <c r="E551" s="36">
        <v>1</v>
      </c>
      <c r="G551" s="24" t="s">
        <v>349</v>
      </c>
      <c r="H551" s="21">
        <f>H559+J549</f>
        <v>900</v>
      </c>
      <c r="I551" s="33" t="s">
        <v>350</v>
      </c>
      <c r="J551" s="36"/>
      <c r="L551" s="24" t="s">
        <v>349</v>
      </c>
      <c r="M551" s="21">
        <f>M559+O549</f>
        <v>600</v>
      </c>
      <c r="N551" s="33" t="s">
        <v>350</v>
      </c>
      <c r="O551" s="36">
        <v>1</v>
      </c>
      <c r="Q551" s="6" t="s">
        <v>349</v>
      </c>
      <c r="R551" s="7">
        <f>R559+T549</f>
        <v>1200</v>
      </c>
      <c r="S551" s="8" t="s">
        <v>350</v>
      </c>
      <c r="T551" s="10">
        <v>4</v>
      </c>
    </row>
    <row r="552" spans="2:20" ht="12" customHeight="1">
      <c r="B552" s="26" t="s">
        <v>351</v>
      </c>
      <c r="C552" s="27">
        <f>C551*20</f>
        <v>12000</v>
      </c>
      <c r="D552" s="39" t="s">
        <v>352</v>
      </c>
      <c r="E552" s="40">
        <f>C551</f>
        <v>600</v>
      </c>
      <c r="G552" s="26" t="s">
        <v>351</v>
      </c>
      <c r="H552" s="27">
        <f>H551*20</f>
        <v>18000</v>
      </c>
      <c r="I552" s="39" t="s">
        <v>352</v>
      </c>
      <c r="J552" s="40">
        <f>H551</f>
        <v>900</v>
      </c>
      <c r="L552" s="26" t="s">
        <v>351</v>
      </c>
      <c r="M552" s="27">
        <f>M551*20</f>
        <v>12000</v>
      </c>
      <c r="N552" s="39" t="s">
        <v>352</v>
      </c>
      <c r="O552" s="40">
        <f>M551</f>
        <v>600</v>
      </c>
      <c r="Q552" s="11" t="s">
        <v>351</v>
      </c>
      <c r="R552" s="12">
        <f>R551*20</f>
        <v>24000</v>
      </c>
      <c r="S552" s="13" t="s">
        <v>352</v>
      </c>
      <c r="T552" s="14">
        <f>R551</f>
        <v>1200</v>
      </c>
    </row>
    <row r="553" spans="2:20" ht="12" customHeight="1">
      <c r="B553" s="126" t="s">
        <v>1168</v>
      </c>
      <c r="C553" s="127"/>
      <c r="D553" s="130" t="s">
        <v>1169</v>
      </c>
      <c r="E553" s="131"/>
      <c r="G553" s="126" t="s">
        <v>1170</v>
      </c>
      <c r="H553" s="127"/>
      <c r="I553" s="130" t="s">
        <v>1171</v>
      </c>
      <c r="J553" s="131"/>
      <c r="L553" s="126" t="s">
        <v>1172</v>
      </c>
      <c r="M553" s="127"/>
      <c r="N553" s="130" t="s">
        <v>1173</v>
      </c>
      <c r="O553" s="131"/>
      <c r="Q553" s="126" t="s">
        <v>1174</v>
      </c>
      <c r="R553" s="127"/>
      <c r="S553" s="130" t="s">
        <v>1175</v>
      </c>
      <c r="T553" s="131"/>
    </row>
    <row r="554" spans="2:20" ht="12" customHeight="1">
      <c r="B554" s="126"/>
      <c r="C554" s="127"/>
      <c r="D554" s="130"/>
      <c r="E554" s="131"/>
      <c r="G554" s="126"/>
      <c r="H554" s="127"/>
      <c r="I554" s="130"/>
      <c r="J554" s="131"/>
      <c r="L554" s="126"/>
      <c r="M554" s="127"/>
      <c r="N554" s="130"/>
      <c r="O554" s="131"/>
      <c r="Q554" s="126"/>
      <c r="R554" s="127"/>
      <c r="S554" s="130"/>
      <c r="T554" s="131"/>
    </row>
    <row r="555" spans="2:20" ht="12" customHeight="1">
      <c r="B555" s="126"/>
      <c r="C555" s="127"/>
      <c r="D555" s="130"/>
      <c r="E555" s="131"/>
      <c r="G555" s="126"/>
      <c r="H555" s="127"/>
      <c r="I555" s="130"/>
      <c r="J555" s="131"/>
      <c r="L555" s="126"/>
      <c r="M555" s="127"/>
      <c r="N555" s="130"/>
      <c r="O555" s="131"/>
      <c r="Q555" s="126"/>
      <c r="R555" s="127"/>
      <c r="S555" s="130"/>
      <c r="T555" s="131"/>
    </row>
    <row r="556" spans="2:20" ht="12" customHeight="1">
      <c r="B556" s="126"/>
      <c r="C556" s="127"/>
      <c r="D556" s="130"/>
      <c r="E556" s="131"/>
      <c r="G556" s="126"/>
      <c r="H556" s="127"/>
      <c r="I556" s="130"/>
      <c r="J556" s="131"/>
      <c r="L556" s="126"/>
      <c r="M556" s="127"/>
      <c r="N556" s="130"/>
      <c r="O556" s="131"/>
      <c r="Q556" s="126"/>
      <c r="R556" s="127"/>
      <c r="S556" s="130"/>
      <c r="T556" s="131"/>
    </row>
    <row r="557" spans="2:20" ht="12" customHeight="1">
      <c r="B557" s="126"/>
      <c r="C557" s="127"/>
      <c r="D557" s="130"/>
      <c r="E557" s="131"/>
      <c r="G557" s="126"/>
      <c r="H557" s="127"/>
      <c r="I557" s="130"/>
      <c r="J557" s="131"/>
      <c r="L557" s="126"/>
      <c r="M557" s="127"/>
      <c r="N557" s="130"/>
      <c r="O557" s="131"/>
      <c r="Q557" s="126"/>
      <c r="R557" s="127"/>
      <c r="S557" s="130"/>
      <c r="T557" s="131"/>
    </row>
    <row r="558" spans="2:20" ht="12" customHeight="1">
      <c r="B558" s="128"/>
      <c r="C558" s="129"/>
      <c r="D558" s="130"/>
      <c r="E558" s="131"/>
      <c r="G558" s="128"/>
      <c r="H558" s="129"/>
      <c r="I558" s="130"/>
      <c r="J558" s="131"/>
      <c r="L558" s="128"/>
      <c r="M558" s="129"/>
      <c r="N558" s="130"/>
      <c r="O558" s="131"/>
      <c r="Q558" s="128"/>
      <c r="R558" s="129"/>
      <c r="S558" s="130"/>
      <c r="T558" s="131"/>
    </row>
    <row r="559" spans="2:20" ht="12" customHeight="1">
      <c r="B559" s="26" t="s">
        <v>361</v>
      </c>
      <c r="C559" s="28">
        <v>600</v>
      </c>
      <c r="D559" s="132"/>
      <c r="E559" s="133"/>
      <c r="G559" s="26" t="s">
        <v>361</v>
      </c>
      <c r="H559" s="28">
        <v>900</v>
      </c>
      <c r="I559" s="132"/>
      <c r="J559" s="133"/>
      <c r="L559" s="26" t="s">
        <v>361</v>
      </c>
      <c r="M559" s="28">
        <v>600</v>
      </c>
      <c r="N559" s="132"/>
      <c r="O559" s="133"/>
      <c r="Q559" s="11" t="s">
        <v>361</v>
      </c>
      <c r="R559" s="15">
        <v>1200</v>
      </c>
      <c r="S559" s="132"/>
      <c r="T559" s="133"/>
    </row>
    <row r="560" spans="2:20" ht="12" customHeight="1">
      <c r="B560" s="134" t="s">
        <v>1176</v>
      </c>
      <c r="C560" s="135"/>
      <c r="D560" s="135"/>
      <c r="E560" s="136"/>
      <c r="G560" s="134" t="s">
        <v>1177</v>
      </c>
      <c r="H560" s="135"/>
      <c r="I560" s="135"/>
      <c r="J560" s="136"/>
      <c r="L560" s="134" t="s">
        <v>1178</v>
      </c>
      <c r="M560" s="135"/>
      <c r="N560" s="135"/>
      <c r="O560" s="136"/>
      <c r="Q560" s="134" t="s">
        <v>1179</v>
      </c>
      <c r="R560" s="135"/>
      <c r="S560" s="135"/>
      <c r="T560" s="136"/>
    </row>
    <row r="561" spans="2:20" ht="12" customHeight="1">
      <c r="B561" s="137"/>
      <c r="C561" s="138"/>
      <c r="D561" s="138"/>
      <c r="E561" s="139"/>
      <c r="G561" s="137"/>
      <c r="H561" s="138"/>
      <c r="I561" s="138"/>
      <c r="J561" s="139"/>
      <c r="L561" s="137"/>
      <c r="M561" s="138"/>
      <c r="N561" s="138"/>
      <c r="O561" s="139"/>
      <c r="Q561" s="137"/>
      <c r="R561" s="138"/>
      <c r="S561" s="138"/>
      <c r="T561" s="139"/>
    </row>
    <row r="562" spans="2:20" ht="12" customHeight="1">
      <c r="B562" s="137"/>
      <c r="C562" s="138"/>
      <c r="D562" s="138"/>
      <c r="E562" s="139"/>
      <c r="G562" s="137"/>
      <c r="H562" s="138"/>
      <c r="I562" s="138"/>
      <c r="J562" s="139"/>
      <c r="L562" s="137"/>
      <c r="M562" s="138"/>
      <c r="N562" s="138"/>
      <c r="O562" s="139"/>
      <c r="Q562" s="137"/>
      <c r="R562" s="138"/>
      <c r="S562" s="138"/>
      <c r="T562" s="139"/>
    </row>
    <row r="563" spans="2:20" ht="12" customHeight="1">
      <c r="B563" s="137"/>
      <c r="C563" s="138"/>
      <c r="D563" s="138"/>
      <c r="E563" s="139"/>
      <c r="G563" s="137"/>
      <c r="H563" s="138"/>
      <c r="I563" s="138"/>
      <c r="J563" s="139"/>
      <c r="L563" s="137"/>
      <c r="M563" s="138"/>
      <c r="N563" s="138"/>
      <c r="O563" s="139"/>
      <c r="Q563" s="137"/>
      <c r="R563" s="138"/>
      <c r="S563" s="138"/>
      <c r="T563" s="139"/>
    </row>
    <row r="564" spans="2:20" ht="12" customHeight="1">
      <c r="B564" s="137"/>
      <c r="C564" s="138"/>
      <c r="D564" s="138"/>
      <c r="E564" s="139"/>
      <c r="G564" s="137"/>
      <c r="H564" s="138"/>
      <c r="I564" s="138"/>
      <c r="J564" s="139"/>
      <c r="L564" s="137"/>
      <c r="M564" s="138"/>
      <c r="N564" s="138"/>
      <c r="O564" s="139"/>
      <c r="Q564" s="137"/>
      <c r="R564" s="138"/>
      <c r="S564" s="138"/>
      <c r="T564" s="139"/>
    </row>
    <row r="565" spans="2:20" ht="12" customHeight="1">
      <c r="B565" s="137"/>
      <c r="C565" s="138"/>
      <c r="D565" s="138"/>
      <c r="E565" s="139"/>
      <c r="G565" s="137"/>
      <c r="H565" s="138"/>
      <c r="I565" s="138"/>
      <c r="J565" s="139"/>
      <c r="L565" s="137"/>
      <c r="M565" s="138"/>
      <c r="N565" s="138"/>
      <c r="O565" s="139"/>
      <c r="Q565" s="137"/>
      <c r="R565" s="138"/>
      <c r="S565" s="138"/>
      <c r="T565" s="139"/>
    </row>
    <row r="566" spans="2:20" ht="12" customHeight="1">
      <c r="B566" s="137"/>
      <c r="C566" s="138"/>
      <c r="D566" s="138"/>
      <c r="E566" s="139"/>
      <c r="G566" s="137"/>
      <c r="H566" s="138"/>
      <c r="I566" s="138"/>
      <c r="J566" s="139"/>
      <c r="L566" s="137"/>
      <c r="M566" s="138"/>
      <c r="N566" s="138"/>
      <c r="O566" s="139"/>
      <c r="Q566" s="137"/>
      <c r="R566" s="138"/>
      <c r="S566" s="138"/>
      <c r="T566" s="139"/>
    </row>
    <row r="567" spans="2:20" ht="12" customHeight="1">
      <c r="B567" s="137"/>
      <c r="C567" s="138"/>
      <c r="D567" s="138"/>
      <c r="E567" s="139"/>
      <c r="G567" s="137"/>
      <c r="H567" s="138"/>
      <c r="I567" s="138"/>
      <c r="J567" s="139"/>
      <c r="L567" s="137"/>
      <c r="M567" s="138"/>
      <c r="N567" s="138"/>
      <c r="O567" s="139"/>
      <c r="Q567" s="137"/>
      <c r="R567" s="138"/>
      <c r="S567" s="138"/>
      <c r="T567" s="139"/>
    </row>
    <row r="568" spans="2:20" ht="12" customHeight="1">
      <c r="B568" s="137"/>
      <c r="C568" s="138"/>
      <c r="D568" s="138"/>
      <c r="E568" s="139"/>
      <c r="G568" s="137"/>
      <c r="H568" s="138"/>
      <c r="I568" s="138"/>
      <c r="J568" s="139"/>
      <c r="L568" s="137"/>
      <c r="M568" s="138"/>
      <c r="N568" s="138"/>
      <c r="O568" s="139"/>
      <c r="Q568" s="137"/>
      <c r="R568" s="138"/>
      <c r="S568" s="138"/>
      <c r="T568" s="139"/>
    </row>
    <row r="569" spans="2:20" ht="12" customHeight="1">
      <c r="B569" s="137"/>
      <c r="C569" s="138"/>
      <c r="D569" s="138"/>
      <c r="E569" s="139"/>
      <c r="G569" s="137"/>
      <c r="H569" s="138"/>
      <c r="I569" s="138"/>
      <c r="J569" s="139"/>
      <c r="L569" s="137"/>
      <c r="M569" s="138"/>
      <c r="N569" s="138"/>
      <c r="O569" s="139"/>
      <c r="Q569" s="137"/>
      <c r="R569" s="138"/>
      <c r="S569" s="138"/>
      <c r="T569" s="139"/>
    </row>
    <row r="570" spans="2:20" ht="12" customHeight="1">
      <c r="B570" s="137"/>
      <c r="C570" s="138"/>
      <c r="D570" s="138"/>
      <c r="E570" s="139"/>
      <c r="G570" s="137"/>
      <c r="H570" s="138"/>
      <c r="I570" s="138"/>
      <c r="J570" s="139"/>
      <c r="L570" s="137"/>
      <c r="M570" s="138"/>
      <c r="N570" s="138"/>
      <c r="O570" s="139"/>
      <c r="Q570" s="137"/>
      <c r="R570" s="138"/>
      <c r="S570" s="138"/>
      <c r="T570" s="139"/>
    </row>
    <row r="571" spans="2:20" ht="12" customHeight="1">
      <c r="B571" s="140" t="s">
        <v>780</v>
      </c>
      <c r="C571" s="141"/>
      <c r="D571" s="141"/>
      <c r="E571" s="142"/>
      <c r="G571" s="140" t="s">
        <v>780</v>
      </c>
      <c r="H571" s="141"/>
      <c r="I571" s="141"/>
      <c r="J571" s="142"/>
      <c r="L571" s="140" t="s">
        <v>780</v>
      </c>
      <c r="M571" s="141"/>
      <c r="N571" s="141"/>
      <c r="O571" s="142"/>
      <c r="Q571" s="140" t="s">
        <v>407</v>
      </c>
      <c r="R571" s="141"/>
      <c r="S571" s="141"/>
      <c r="T571" s="142"/>
    </row>
    <row r="574" spans="2:20" ht="12" customHeight="1">
      <c r="B574" s="2" t="s">
        <v>343</v>
      </c>
      <c r="C574" s="16" t="s">
        <v>333</v>
      </c>
      <c r="D574" s="4" t="s">
        <v>344</v>
      </c>
      <c r="E574" s="5" t="s">
        <v>7</v>
      </c>
      <c r="G574" s="2" t="s">
        <v>343</v>
      </c>
      <c r="H574" s="16" t="s">
        <v>290</v>
      </c>
      <c r="I574" s="4" t="s">
        <v>344</v>
      </c>
      <c r="J574" s="5" t="s">
        <v>7</v>
      </c>
      <c r="L574" s="2" t="s">
        <v>343</v>
      </c>
      <c r="M574" s="16" t="s">
        <v>291</v>
      </c>
      <c r="N574" s="4" t="s">
        <v>344</v>
      </c>
      <c r="O574" s="48" t="s">
        <v>7</v>
      </c>
      <c r="P574" s="50"/>
      <c r="Q574" s="2" t="s">
        <v>343</v>
      </c>
      <c r="R574" s="16" t="s">
        <v>292</v>
      </c>
      <c r="S574" s="4" t="s">
        <v>344</v>
      </c>
      <c r="T574" s="48" t="s">
        <v>7</v>
      </c>
    </row>
    <row r="575" spans="2:20" ht="12" customHeight="1">
      <c r="B575" s="6" t="s">
        <v>345</v>
      </c>
      <c r="C575" s="7" t="str">
        <f>LOOKUP(E575,{0,150,300,450,600,750,900;"0","1","2","3","4","5","6"})</f>
        <v>0</v>
      </c>
      <c r="D575" s="8" t="s">
        <v>346</v>
      </c>
      <c r="E575" s="9">
        <v>0</v>
      </c>
      <c r="G575" s="6" t="s">
        <v>345</v>
      </c>
      <c r="H575" s="7" t="str">
        <f>LOOKUP(J575,{0,150,300,450,600,750,900;"0","1","2","3","4","5","6"})</f>
        <v>0</v>
      </c>
      <c r="I575" s="8" t="s">
        <v>346</v>
      </c>
      <c r="J575" s="9">
        <v>0</v>
      </c>
      <c r="L575" s="6" t="s">
        <v>345</v>
      </c>
      <c r="M575" s="7" t="str">
        <f>LOOKUP(O575,{0,150,300,450,600,750,900;"0","1","2","3","4","5","6"})</f>
        <v>0</v>
      </c>
      <c r="N575" s="8" t="s">
        <v>346</v>
      </c>
      <c r="O575" s="9">
        <v>0</v>
      </c>
      <c r="P575" s="50"/>
      <c r="Q575" s="6" t="s">
        <v>345</v>
      </c>
      <c r="R575" s="7" t="str">
        <f>LOOKUP(T575,{0,150,300,450,600,750,900;"0","1","2","3","4","5","6"})</f>
        <v>0</v>
      </c>
      <c r="S575" s="8" t="s">
        <v>346</v>
      </c>
      <c r="T575" s="9">
        <v>0</v>
      </c>
    </row>
    <row r="576" spans="2:20" ht="12" customHeight="1">
      <c r="B576" s="6" t="s">
        <v>347</v>
      </c>
      <c r="C576" s="49" t="str">
        <f>LOOKUP(C577,{0,201,401,601,901,1201,1501;"黑色","绿色","蓝色","紫色","红色","橙色","金色"})</f>
        <v>金色</v>
      </c>
      <c r="D576" s="8" t="s">
        <v>348</v>
      </c>
      <c r="E576" s="10">
        <v>2</v>
      </c>
      <c r="G576" s="6" t="s">
        <v>347</v>
      </c>
      <c r="H576" s="49" t="str">
        <f>LOOKUP(H577,{0,201,401,601,901,1201,1501;"黑色","绿色","蓝色","紫色","红色","橙色","金色"})</f>
        <v>蓝色</v>
      </c>
      <c r="I576" s="8" t="s">
        <v>348</v>
      </c>
      <c r="J576" s="10">
        <v>1</v>
      </c>
      <c r="L576" s="6" t="s">
        <v>347</v>
      </c>
      <c r="M576" s="51" t="str">
        <f>LOOKUP(M577,{0,201,401,601,901,1201,1501;"黑色","绿色","蓝色","紫色","红色","橙色","金色"})</f>
        <v>蓝色</v>
      </c>
      <c r="N576" s="8" t="s">
        <v>348</v>
      </c>
      <c r="O576" s="10">
        <v>1</v>
      </c>
      <c r="P576" s="50"/>
      <c r="Q576" s="6" t="s">
        <v>347</v>
      </c>
      <c r="R576" s="51" t="str">
        <f>LOOKUP(R577,{0,201,401,601,901,1201,1501;"黑色","绿色","蓝色","紫色","红色","橙色","金色"})</f>
        <v>蓝色</v>
      </c>
      <c r="S576" s="8" t="s">
        <v>348</v>
      </c>
      <c r="T576" s="10">
        <v>1</v>
      </c>
    </row>
    <row r="577" spans="2:20" ht="12" customHeight="1">
      <c r="B577" s="6" t="s">
        <v>349</v>
      </c>
      <c r="C577" s="7">
        <f>C585+E575</f>
        <v>2400</v>
      </c>
      <c r="D577" s="8" t="s">
        <v>350</v>
      </c>
      <c r="E577" s="10">
        <v>1</v>
      </c>
      <c r="G577" s="6" t="s">
        <v>349</v>
      </c>
      <c r="H577" s="7">
        <f>H585+J575</f>
        <v>600</v>
      </c>
      <c r="I577" s="8" t="s">
        <v>350</v>
      </c>
      <c r="J577" s="10">
        <v>1</v>
      </c>
      <c r="L577" s="6" t="s">
        <v>349</v>
      </c>
      <c r="M577" s="7">
        <f>M585+O575</f>
        <v>600</v>
      </c>
      <c r="N577" s="8" t="s">
        <v>350</v>
      </c>
      <c r="O577" s="10">
        <v>10</v>
      </c>
      <c r="P577" s="50"/>
      <c r="Q577" s="6" t="s">
        <v>349</v>
      </c>
      <c r="R577" s="7">
        <f>R585+T575</f>
        <v>600</v>
      </c>
      <c r="S577" s="8" t="s">
        <v>350</v>
      </c>
      <c r="T577" s="10">
        <v>10</v>
      </c>
    </row>
    <row r="578" spans="2:20" ht="12" customHeight="1">
      <c r="B578" s="11" t="s">
        <v>351</v>
      </c>
      <c r="C578" s="12">
        <f>C577*20</f>
        <v>48000</v>
      </c>
      <c r="D578" s="13" t="s">
        <v>352</v>
      </c>
      <c r="E578" s="14">
        <f>C577</f>
        <v>2400</v>
      </c>
      <c r="G578" s="11" t="s">
        <v>351</v>
      </c>
      <c r="H578" s="12">
        <f>H577*20</f>
        <v>12000</v>
      </c>
      <c r="I578" s="13" t="s">
        <v>352</v>
      </c>
      <c r="J578" s="14">
        <f>H577</f>
        <v>600</v>
      </c>
      <c r="L578" s="11" t="s">
        <v>351</v>
      </c>
      <c r="M578" s="12">
        <f>M577*20</f>
        <v>12000</v>
      </c>
      <c r="N578" s="13" t="s">
        <v>352</v>
      </c>
      <c r="O578" s="14">
        <f>M577</f>
        <v>600</v>
      </c>
      <c r="P578" s="50"/>
      <c r="Q578" s="11" t="s">
        <v>351</v>
      </c>
      <c r="R578" s="12">
        <f>R577*20</f>
        <v>12000</v>
      </c>
      <c r="S578" s="13" t="s">
        <v>352</v>
      </c>
      <c r="T578" s="14">
        <f>R577</f>
        <v>600</v>
      </c>
    </row>
    <row r="579" spans="2:20" ht="12" customHeight="1">
      <c r="B579" s="126" t="s">
        <v>1180</v>
      </c>
      <c r="C579" s="127"/>
      <c r="D579" s="130" t="s">
        <v>1181</v>
      </c>
      <c r="E579" s="131"/>
      <c r="G579" s="126" t="s">
        <v>1182</v>
      </c>
      <c r="H579" s="127"/>
      <c r="I579" s="130" t="s">
        <v>1183</v>
      </c>
      <c r="J579" s="131"/>
      <c r="L579" s="126" t="s">
        <v>1184</v>
      </c>
      <c r="M579" s="127"/>
      <c r="N579" s="130" t="s">
        <v>1185</v>
      </c>
      <c r="O579" s="131"/>
      <c r="P579" s="50"/>
      <c r="Q579" s="126" t="s">
        <v>1186</v>
      </c>
      <c r="R579" s="127"/>
      <c r="S579" s="130" t="s">
        <v>1187</v>
      </c>
      <c r="T579" s="131"/>
    </row>
    <row r="580" spans="2:20" ht="12" customHeight="1">
      <c r="B580" s="126"/>
      <c r="C580" s="127"/>
      <c r="D580" s="130"/>
      <c r="E580" s="131"/>
      <c r="G580" s="126"/>
      <c r="H580" s="127"/>
      <c r="I580" s="130"/>
      <c r="J580" s="131"/>
      <c r="L580" s="126"/>
      <c r="M580" s="127"/>
      <c r="N580" s="130"/>
      <c r="O580" s="131"/>
      <c r="P580" s="50"/>
      <c r="Q580" s="126"/>
      <c r="R580" s="127"/>
      <c r="S580" s="130"/>
      <c r="T580" s="131"/>
    </row>
    <row r="581" spans="2:20" ht="12" customHeight="1">
      <c r="B581" s="126"/>
      <c r="C581" s="127"/>
      <c r="D581" s="130"/>
      <c r="E581" s="131"/>
      <c r="G581" s="126"/>
      <c r="H581" s="127"/>
      <c r="I581" s="130"/>
      <c r="J581" s="131"/>
      <c r="L581" s="126"/>
      <c r="M581" s="127"/>
      <c r="N581" s="130"/>
      <c r="O581" s="131"/>
      <c r="P581" s="50"/>
      <c r="Q581" s="126"/>
      <c r="R581" s="127"/>
      <c r="S581" s="130"/>
      <c r="T581" s="131"/>
    </row>
    <row r="582" spans="2:20" ht="12" customHeight="1">
      <c r="B582" s="126"/>
      <c r="C582" s="127"/>
      <c r="D582" s="130"/>
      <c r="E582" s="131"/>
      <c r="G582" s="126"/>
      <c r="H582" s="127"/>
      <c r="I582" s="130"/>
      <c r="J582" s="131"/>
      <c r="L582" s="126"/>
      <c r="M582" s="127"/>
      <c r="N582" s="130"/>
      <c r="O582" s="131"/>
      <c r="P582" s="50"/>
      <c r="Q582" s="126"/>
      <c r="R582" s="127"/>
      <c r="S582" s="130"/>
      <c r="T582" s="131"/>
    </row>
    <row r="583" spans="2:20" ht="12" customHeight="1">
      <c r="B583" s="126"/>
      <c r="C583" s="127"/>
      <c r="D583" s="130"/>
      <c r="E583" s="131"/>
      <c r="G583" s="126"/>
      <c r="H583" s="127"/>
      <c r="I583" s="130"/>
      <c r="J583" s="131"/>
      <c r="L583" s="126"/>
      <c r="M583" s="127"/>
      <c r="N583" s="130"/>
      <c r="O583" s="131"/>
      <c r="P583" s="50"/>
      <c r="Q583" s="126"/>
      <c r="R583" s="127"/>
      <c r="S583" s="130"/>
      <c r="T583" s="131"/>
    </row>
    <row r="584" spans="2:20" ht="12" customHeight="1">
      <c r="B584" s="128"/>
      <c r="C584" s="129"/>
      <c r="D584" s="130"/>
      <c r="E584" s="131"/>
      <c r="G584" s="128"/>
      <c r="H584" s="129"/>
      <c r="I584" s="130"/>
      <c r="J584" s="131"/>
      <c r="L584" s="128"/>
      <c r="M584" s="129"/>
      <c r="N584" s="130"/>
      <c r="O584" s="131"/>
      <c r="P584" s="50"/>
      <c r="Q584" s="128"/>
      <c r="R584" s="129"/>
      <c r="S584" s="130"/>
      <c r="T584" s="131"/>
    </row>
    <row r="585" spans="2:20" ht="12" customHeight="1">
      <c r="B585" s="11" t="s">
        <v>361</v>
      </c>
      <c r="C585" s="15">
        <v>2400</v>
      </c>
      <c r="D585" s="132"/>
      <c r="E585" s="133"/>
      <c r="G585" s="11" t="s">
        <v>361</v>
      </c>
      <c r="H585" s="15">
        <v>600</v>
      </c>
      <c r="I585" s="132"/>
      <c r="J585" s="133"/>
      <c r="L585" s="11" t="s">
        <v>361</v>
      </c>
      <c r="M585" s="15">
        <v>600</v>
      </c>
      <c r="N585" s="132"/>
      <c r="O585" s="133"/>
      <c r="P585" s="50"/>
      <c r="Q585" s="11" t="s">
        <v>361</v>
      </c>
      <c r="R585" s="15">
        <v>600</v>
      </c>
      <c r="S585" s="132"/>
      <c r="T585" s="133"/>
    </row>
    <row r="586" spans="2:20" ht="12" customHeight="1">
      <c r="B586" s="134" t="s">
        <v>1188</v>
      </c>
      <c r="C586" s="135"/>
      <c r="D586" s="135"/>
      <c r="E586" s="136"/>
      <c r="G586" s="134" t="s">
        <v>1189</v>
      </c>
      <c r="H586" s="135"/>
      <c r="I586" s="135"/>
      <c r="J586" s="136"/>
      <c r="L586" s="134" t="s">
        <v>1190</v>
      </c>
      <c r="M586" s="135"/>
      <c r="N586" s="135"/>
      <c r="O586" s="136"/>
      <c r="P586" s="50"/>
      <c r="Q586" s="134" t="s">
        <v>1190</v>
      </c>
      <c r="R586" s="135"/>
      <c r="S586" s="135"/>
      <c r="T586" s="136"/>
    </row>
    <row r="587" spans="2:20" ht="12" customHeight="1">
      <c r="B587" s="137"/>
      <c r="C587" s="138"/>
      <c r="D587" s="138"/>
      <c r="E587" s="139"/>
      <c r="G587" s="137"/>
      <c r="H587" s="138"/>
      <c r="I587" s="138"/>
      <c r="J587" s="139"/>
      <c r="L587" s="137"/>
      <c r="M587" s="138"/>
      <c r="N587" s="138"/>
      <c r="O587" s="139"/>
      <c r="P587" s="50"/>
      <c r="Q587" s="137"/>
      <c r="R587" s="138"/>
      <c r="S587" s="138"/>
      <c r="T587" s="139"/>
    </row>
    <row r="588" spans="2:20" ht="12" customHeight="1">
      <c r="B588" s="137"/>
      <c r="C588" s="138"/>
      <c r="D588" s="138"/>
      <c r="E588" s="139"/>
      <c r="G588" s="137"/>
      <c r="H588" s="138"/>
      <c r="I588" s="138"/>
      <c r="J588" s="139"/>
      <c r="L588" s="137"/>
      <c r="M588" s="138"/>
      <c r="N588" s="138"/>
      <c r="O588" s="139"/>
      <c r="P588" s="50"/>
      <c r="Q588" s="137"/>
      <c r="R588" s="138"/>
      <c r="S588" s="138"/>
      <c r="T588" s="139"/>
    </row>
    <row r="589" spans="2:20" ht="12" customHeight="1">
      <c r="B589" s="137"/>
      <c r="C589" s="138"/>
      <c r="D589" s="138"/>
      <c r="E589" s="139"/>
      <c r="G589" s="137"/>
      <c r="H589" s="138"/>
      <c r="I589" s="138"/>
      <c r="J589" s="139"/>
      <c r="L589" s="137"/>
      <c r="M589" s="138"/>
      <c r="N589" s="138"/>
      <c r="O589" s="139"/>
      <c r="P589" s="50"/>
      <c r="Q589" s="137"/>
      <c r="R589" s="138"/>
      <c r="S589" s="138"/>
      <c r="T589" s="139"/>
    </row>
    <row r="590" spans="2:20" ht="12" customHeight="1">
      <c r="B590" s="137"/>
      <c r="C590" s="138"/>
      <c r="D590" s="138"/>
      <c r="E590" s="139"/>
      <c r="G590" s="137"/>
      <c r="H590" s="138"/>
      <c r="I590" s="138"/>
      <c r="J590" s="139"/>
      <c r="L590" s="137"/>
      <c r="M590" s="138"/>
      <c r="N590" s="138"/>
      <c r="O590" s="139"/>
      <c r="P590" s="50"/>
      <c r="Q590" s="137"/>
      <c r="R590" s="138"/>
      <c r="S590" s="138"/>
      <c r="T590" s="139"/>
    </row>
    <row r="591" spans="2:20" ht="12" customHeight="1">
      <c r="B591" s="137"/>
      <c r="C591" s="138"/>
      <c r="D591" s="138"/>
      <c r="E591" s="139"/>
      <c r="G591" s="137"/>
      <c r="H591" s="138"/>
      <c r="I591" s="138"/>
      <c r="J591" s="139"/>
      <c r="L591" s="137"/>
      <c r="M591" s="138"/>
      <c r="N591" s="138"/>
      <c r="O591" s="139"/>
      <c r="P591" s="50"/>
      <c r="Q591" s="137"/>
      <c r="R591" s="138"/>
      <c r="S591" s="138"/>
      <c r="T591" s="139"/>
    </row>
    <row r="592" spans="2:20" ht="12" customHeight="1">
      <c r="B592" s="137"/>
      <c r="C592" s="138"/>
      <c r="D592" s="138"/>
      <c r="E592" s="139"/>
      <c r="G592" s="137"/>
      <c r="H592" s="138"/>
      <c r="I592" s="138"/>
      <c r="J592" s="139"/>
      <c r="L592" s="137"/>
      <c r="M592" s="138"/>
      <c r="N592" s="138"/>
      <c r="O592" s="139"/>
      <c r="P592" s="50"/>
      <c r="Q592" s="137"/>
      <c r="R592" s="138"/>
      <c r="S592" s="138"/>
      <c r="T592" s="139"/>
    </row>
    <row r="593" spans="2:20" ht="12" customHeight="1">
      <c r="B593" s="137"/>
      <c r="C593" s="138"/>
      <c r="D593" s="138"/>
      <c r="E593" s="139"/>
      <c r="G593" s="137"/>
      <c r="H593" s="138"/>
      <c r="I593" s="138"/>
      <c r="J593" s="139"/>
      <c r="L593" s="137"/>
      <c r="M593" s="138"/>
      <c r="N593" s="138"/>
      <c r="O593" s="139"/>
      <c r="P593" s="50"/>
      <c r="Q593" s="137"/>
      <c r="R593" s="138"/>
      <c r="S593" s="138"/>
      <c r="T593" s="139"/>
    </row>
    <row r="594" spans="2:20" ht="12" customHeight="1">
      <c r="B594" s="137"/>
      <c r="C594" s="138"/>
      <c r="D594" s="138"/>
      <c r="E594" s="139"/>
      <c r="G594" s="137"/>
      <c r="H594" s="138"/>
      <c r="I594" s="138"/>
      <c r="J594" s="139"/>
      <c r="L594" s="137"/>
      <c r="M594" s="138"/>
      <c r="N594" s="138"/>
      <c r="O594" s="139"/>
      <c r="P594" s="50"/>
      <c r="Q594" s="137"/>
      <c r="R594" s="138"/>
      <c r="S594" s="138"/>
      <c r="T594" s="139"/>
    </row>
    <row r="595" spans="2:20" ht="12" customHeight="1">
      <c r="B595" s="137"/>
      <c r="C595" s="138"/>
      <c r="D595" s="138"/>
      <c r="E595" s="139"/>
      <c r="G595" s="137"/>
      <c r="H595" s="138"/>
      <c r="I595" s="138"/>
      <c r="J595" s="139"/>
      <c r="L595" s="137"/>
      <c r="M595" s="138"/>
      <c r="N595" s="138"/>
      <c r="O595" s="139"/>
      <c r="P595" s="50"/>
      <c r="Q595" s="137"/>
      <c r="R595" s="138"/>
      <c r="S595" s="138"/>
      <c r="T595" s="139"/>
    </row>
    <row r="596" spans="2:20" ht="12" customHeight="1">
      <c r="B596" s="137"/>
      <c r="C596" s="138"/>
      <c r="D596" s="138"/>
      <c r="E596" s="139"/>
      <c r="G596" s="137"/>
      <c r="H596" s="138"/>
      <c r="I596" s="138"/>
      <c r="J596" s="139"/>
      <c r="L596" s="137"/>
      <c r="M596" s="138"/>
      <c r="N596" s="138"/>
      <c r="O596" s="139"/>
      <c r="P596" s="50"/>
      <c r="Q596" s="137"/>
      <c r="R596" s="138"/>
      <c r="S596" s="138"/>
      <c r="T596" s="139"/>
    </row>
    <row r="597" spans="2:20" ht="12" customHeight="1">
      <c r="B597" s="140" t="s">
        <v>568</v>
      </c>
      <c r="C597" s="141"/>
      <c r="D597" s="141"/>
      <c r="E597" s="142"/>
      <c r="G597" s="140" t="s">
        <v>407</v>
      </c>
      <c r="H597" s="141"/>
      <c r="I597" s="141"/>
      <c r="J597" s="142"/>
      <c r="L597" s="140" t="s">
        <v>1191</v>
      </c>
      <c r="M597" s="141"/>
      <c r="N597" s="141"/>
      <c r="O597" s="142"/>
      <c r="P597" s="50"/>
      <c r="Q597" s="140" t="s">
        <v>1191</v>
      </c>
      <c r="R597" s="141"/>
      <c r="S597" s="141"/>
      <c r="T597" s="142"/>
    </row>
    <row r="600" spans="2:20" ht="12" customHeight="1">
      <c r="B600" s="2" t="s">
        <v>343</v>
      </c>
      <c r="C600" s="16" t="s">
        <v>295</v>
      </c>
      <c r="D600" s="4" t="s">
        <v>344</v>
      </c>
      <c r="E600" s="5" t="s">
        <v>7</v>
      </c>
      <c r="G600" s="2" t="s">
        <v>343</v>
      </c>
      <c r="H600" s="16" t="s">
        <v>293</v>
      </c>
      <c r="I600" s="4" t="s">
        <v>344</v>
      </c>
      <c r="J600" s="5" t="s">
        <v>7</v>
      </c>
      <c r="K600" s="42"/>
      <c r="L600" s="2" t="s">
        <v>343</v>
      </c>
      <c r="M600" s="16" t="s">
        <v>320</v>
      </c>
      <c r="N600" s="4" t="s">
        <v>344</v>
      </c>
      <c r="O600" s="5" t="s">
        <v>7</v>
      </c>
      <c r="P600" s="42"/>
      <c r="Q600" s="2" t="s">
        <v>343</v>
      </c>
      <c r="R600" s="16" t="s">
        <v>339</v>
      </c>
      <c r="S600" s="4" t="s">
        <v>344</v>
      </c>
      <c r="T600" s="5" t="s">
        <v>7</v>
      </c>
    </row>
    <row r="601" spans="2:20" ht="12" customHeight="1">
      <c r="B601" s="6" t="s">
        <v>345</v>
      </c>
      <c r="C601" s="7" t="str">
        <f>LOOKUP(E601,{0,150,300,450,600,750,900;"0","1","2","3","4","5","6"})</f>
        <v>0</v>
      </c>
      <c r="D601" s="8" t="s">
        <v>346</v>
      </c>
      <c r="E601" s="9">
        <v>0</v>
      </c>
      <c r="G601" s="6" t="s">
        <v>345</v>
      </c>
      <c r="H601" s="7" t="str">
        <f>LOOKUP(J601,{0,150,300,450,600,750,900;"0","1","2","3","4","5","6"})</f>
        <v>0</v>
      </c>
      <c r="I601" s="8" t="s">
        <v>346</v>
      </c>
      <c r="J601" s="9">
        <v>0</v>
      </c>
      <c r="K601" s="42"/>
      <c r="L601" s="6" t="s">
        <v>345</v>
      </c>
      <c r="M601" s="7" t="str">
        <f>LOOKUP(O601,{0,150,300,450,600,750,900;"0","1","2","3","4","5","6"})</f>
        <v>0</v>
      </c>
      <c r="N601" s="8" t="s">
        <v>346</v>
      </c>
      <c r="O601" s="9">
        <v>0</v>
      </c>
      <c r="P601" s="42"/>
      <c r="Q601" s="6" t="s">
        <v>345</v>
      </c>
      <c r="R601" s="7" t="str">
        <f>LOOKUP(T601,{0,150,300,450,600,750,900;"0","1","2","3","4","5","6"})</f>
        <v>0</v>
      </c>
      <c r="S601" s="8" t="s">
        <v>346</v>
      </c>
      <c r="T601" s="9">
        <v>0</v>
      </c>
    </row>
    <row r="602" spans="2:20" ht="12" customHeight="1">
      <c r="B602" s="6" t="s">
        <v>347</v>
      </c>
      <c r="C602" s="49" t="str">
        <f>LOOKUP(C603,{0,201,401,601,901,1201,1501;"黑色","绿色","蓝色","紫色","红色","橙色","金色"})</f>
        <v>紫色</v>
      </c>
      <c r="D602" s="8" t="s">
        <v>348</v>
      </c>
      <c r="E602" s="10">
        <v>1</v>
      </c>
      <c r="G602" s="6" t="s">
        <v>347</v>
      </c>
      <c r="H602" s="49" t="str">
        <f>LOOKUP(H603,{0,201,401,601,901,1201,1501;"黑色","绿色","蓝色","紫色","红色","橙色","金色"})</f>
        <v>蓝色</v>
      </c>
      <c r="I602" s="8" t="s">
        <v>348</v>
      </c>
      <c r="J602" s="10">
        <v>1</v>
      </c>
      <c r="K602" s="42"/>
      <c r="L602" s="6" t="s">
        <v>347</v>
      </c>
      <c r="M602" s="49" t="str">
        <f>LOOKUP(M603,{0,201,401,601,901,1201,1501;"黑色","绿色","蓝色","紫色","红色","橙色","金色"})</f>
        <v>红色</v>
      </c>
      <c r="N602" s="8" t="s">
        <v>348</v>
      </c>
      <c r="O602" s="10">
        <v>1</v>
      </c>
      <c r="P602" s="42"/>
      <c r="Q602" s="6" t="s">
        <v>347</v>
      </c>
      <c r="R602" s="49" t="str">
        <f>LOOKUP(R603,{0,201,401,601,901,1201,1501;"黑色","绿色","蓝色","紫色","红色","橙色","金色"})</f>
        <v>金色</v>
      </c>
      <c r="S602" s="8" t="s">
        <v>348</v>
      </c>
      <c r="T602" s="10">
        <v>1</v>
      </c>
    </row>
    <row r="603" spans="2:20" ht="12" customHeight="1">
      <c r="B603" s="6" t="s">
        <v>349</v>
      </c>
      <c r="C603" s="7">
        <f>C611+E601</f>
        <v>650</v>
      </c>
      <c r="D603" s="8" t="s">
        <v>350</v>
      </c>
      <c r="E603" s="10">
        <v>1</v>
      </c>
      <c r="G603" s="6" t="s">
        <v>349</v>
      </c>
      <c r="H603" s="7">
        <f>H611+J601</f>
        <v>600</v>
      </c>
      <c r="I603" s="8" t="s">
        <v>350</v>
      </c>
      <c r="J603" s="10">
        <v>1</v>
      </c>
      <c r="K603" s="42"/>
      <c r="L603" s="6" t="s">
        <v>349</v>
      </c>
      <c r="M603" s="7">
        <f>M611+O601</f>
        <v>1200</v>
      </c>
      <c r="N603" s="8" t="s">
        <v>350</v>
      </c>
      <c r="O603" s="10">
        <v>1</v>
      </c>
      <c r="P603" s="42"/>
      <c r="Q603" s="6" t="s">
        <v>349</v>
      </c>
      <c r="R603" s="7">
        <f>R611+T601</f>
        <v>3000</v>
      </c>
      <c r="S603" s="8" t="s">
        <v>350</v>
      </c>
      <c r="T603" s="10">
        <v>1</v>
      </c>
    </row>
    <row r="604" spans="2:20" ht="12" customHeight="1">
      <c r="B604" s="11" t="s">
        <v>351</v>
      </c>
      <c r="C604" s="12">
        <f>C603*20</f>
        <v>13000</v>
      </c>
      <c r="D604" s="13" t="s">
        <v>352</v>
      </c>
      <c r="E604" s="14">
        <f>C603</f>
        <v>650</v>
      </c>
      <c r="G604" s="11" t="s">
        <v>351</v>
      </c>
      <c r="H604" s="12">
        <f>H603*20</f>
        <v>12000</v>
      </c>
      <c r="I604" s="13" t="s">
        <v>352</v>
      </c>
      <c r="J604" s="14">
        <f>H603</f>
        <v>600</v>
      </c>
      <c r="K604" s="42"/>
      <c r="L604" s="11" t="s">
        <v>351</v>
      </c>
      <c r="M604" s="12">
        <f>M603*20</f>
        <v>24000</v>
      </c>
      <c r="N604" s="13" t="s">
        <v>352</v>
      </c>
      <c r="O604" s="14">
        <f>M603</f>
        <v>1200</v>
      </c>
      <c r="P604" s="42"/>
      <c r="Q604" s="11" t="s">
        <v>351</v>
      </c>
      <c r="R604" s="12">
        <f>R603*20</f>
        <v>60000</v>
      </c>
      <c r="S604" s="13" t="s">
        <v>352</v>
      </c>
      <c r="T604" s="14">
        <f>R603</f>
        <v>3000</v>
      </c>
    </row>
    <row r="605" spans="2:20" ht="12" customHeight="1">
      <c r="B605" s="126" t="s">
        <v>1192</v>
      </c>
      <c r="C605" s="127"/>
      <c r="D605" s="130" t="s">
        <v>1193</v>
      </c>
      <c r="E605" s="131"/>
      <c r="G605" s="126" t="s">
        <v>1194</v>
      </c>
      <c r="H605" s="127"/>
      <c r="I605" s="130" t="s">
        <v>1195</v>
      </c>
      <c r="J605" s="131"/>
      <c r="K605" s="42"/>
      <c r="L605" s="126" t="s">
        <v>1196</v>
      </c>
      <c r="M605" s="127"/>
      <c r="N605" s="130" t="s">
        <v>1197</v>
      </c>
      <c r="O605" s="131"/>
      <c r="P605" s="42"/>
      <c r="Q605" s="126" t="s">
        <v>1198</v>
      </c>
      <c r="R605" s="127"/>
      <c r="S605" s="130" t="s">
        <v>1199</v>
      </c>
      <c r="T605" s="131"/>
    </row>
    <row r="606" spans="2:20" ht="12" customHeight="1">
      <c r="B606" s="126"/>
      <c r="C606" s="127"/>
      <c r="D606" s="130"/>
      <c r="E606" s="131"/>
      <c r="G606" s="126"/>
      <c r="H606" s="127"/>
      <c r="I606" s="130"/>
      <c r="J606" s="131"/>
      <c r="K606" s="42"/>
      <c r="L606" s="126"/>
      <c r="M606" s="127"/>
      <c r="N606" s="130"/>
      <c r="O606" s="131"/>
      <c r="P606" s="42"/>
      <c r="Q606" s="126"/>
      <c r="R606" s="127"/>
      <c r="S606" s="130"/>
      <c r="T606" s="131"/>
    </row>
    <row r="607" spans="2:20" ht="12" customHeight="1">
      <c r="B607" s="126"/>
      <c r="C607" s="127"/>
      <c r="D607" s="130"/>
      <c r="E607" s="131"/>
      <c r="G607" s="126"/>
      <c r="H607" s="127"/>
      <c r="I607" s="130"/>
      <c r="J607" s="131"/>
      <c r="K607" s="42"/>
      <c r="L607" s="126"/>
      <c r="M607" s="127"/>
      <c r="N607" s="130"/>
      <c r="O607" s="131"/>
      <c r="P607" s="42"/>
      <c r="Q607" s="126"/>
      <c r="R607" s="127"/>
      <c r="S607" s="130"/>
      <c r="T607" s="131"/>
    </row>
    <row r="608" spans="2:20" ht="12" customHeight="1">
      <c r="B608" s="126"/>
      <c r="C608" s="127"/>
      <c r="D608" s="130"/>
      <c r="E608" s="131"/>
      <c r="G608" s="126"/>
      <c r="H608" s="127"/>
      <c r="I608" s="130"/>
      <c r="J608" s="131"/>
      <c r="K608" s="42"/>
      <c r="L608" s="126"/>
      <c r="M608" s="127"/>
      <c r="N608" s="130"/>
      <c r="O608" s="131"/>
      <c r="P608" s="42"/>
      <c r="Q608" s="126"/>
      <c r="R608" s="127"/>
      <c r="S608" s="130"/>
      <c r="T608" s="131"/>
    </row>
    <row r="609" spans="2:20" ht="12" customHeight="1">
      <c r="B609" s="126"/>
      <c r="C609" s="127"/>
      <c r="D609" s="130"/>
      <c r="E609" s="131"/>
      <c r="G609" s="126"/>
      <c r="H609" s="127"/>
      <c r="I609" s="130"/>
      <c r="J609" s="131"/>
      <c r="K609" s="42"/>
      <c r="L609" s="126"/>
      <c r="M609" s="127"/>
      <c r="N609" s="130"/>
      <c r="O609" s="131"/>
      <c r="P609" s="42"/>
      <c r="Q609" s="126"/>
      <c r="R609" s="127"/>
      <c r="S609" s="130"/>
      <c r="T609" s="131"/>
    </row>
    <row r="610" spans="2:20" ht="12" customHeight="1">
      <c r="B610" s="128"/>
      <c r="C610" s="129"/>
      <c r="D610" s="130"/>
      <c r="E610" s="131"/>
      <c r="G610" s="128"/>
      <c r="H610" s="129"/>
      <c r="I610" s="130"/>
      <c r="J610" s="131"/>
      <c r="K610" s="42"/>
      <c r="L610" s="128"/>
      <c r="M610" s="129"/>
      <c r="N610" s="130"/>
      <c r="O610" s="131"/>
      <c r="P610" s="42"/>
      <c r="Q610" s="128"/>
      <c r="R610" s="129"/>
      <c r="S610" s="130"/>
      <c r="T610" s="131"/>
    </row>
    <row r="611" spans="2:20" ht="12" customHeight="1">
      <c r="B611" s="11" t="s">
        <v>361</v>
      </c>
      <c r="C611" s="15">
        <v>650</v>
      </c>
      <c r="D611" s="132"/>
      <c r="E611" s="133"/>
      <c r="G611" s="11" t="s">
        <v>361</v>
      </c>
      <c r="H611" s="15">
        <v>600</v>
      </c>
      <c r="I611" s="132"/>
      <c r="J611" s="133"/>
      <c r="K611" s="42"/>
      <c r="L611" s="11" t="s">
        <v>361</v>
      </c>
      <c r="M611" s="15">
        <v>1200</v>
      </c>
      <c r="N611" s="132"/>
      <c r="O611" s="133"/>
      <c r="P611" s="42"/>
      <c r="Q611" s="11" t="s">
        <v>361</v>
      </c>
      <c r="R611" s="15">
        <v>3000</v>
      </c>
      <c r="S611" s="132"/>
      <c r="T611" s="133"/>
    </row>
    <row r="612" spans="2:20" ht="12" customHeight="1">
      <c r="B612" s="134" t="s">
        <v>1200</v>
      </c>
      <c r="C612" s="135"/>
      <c r="D612" s="135"/>
      <c r="E612" s="136"/>
      <c r="G612" s="134" t="s">
        <v>416</v>
      </c>
      <c r="H612" s="135"/>
      <c r="I612" s="135"/>
      <c r="J612" s="136"/>
      <c r="K612" s="42"/>
      <c r="L612" s="134" t="s">
        <v>416</v>
      </c>
      <c r="M612" s="135"/>
      <c r="N612" s="135"/>
      <c r="O612" s="136"/>
      <c r="P612" s="42"/>
      <c r="Q612" s="134" t="s">
        <v>416</v>
      </c>
      <c r="R612" s="135"/>
      <c r="S612" s="135"/>
      <c r="T612" s="136"/>
    </row>
    <row r="613" spans="2:20" ht="12" customHeight="1">
      <c r="B613" s="137"/>
      <c r="C613" s="138"/>
      <c r="D613" s="138"/>
      <c r="E613" s="139"/>
      <c r="G613" s="137"/>
      <c r="H613" s="138"/>
      <c r="I613" s="138"/>
      <c r="J613" s="139"/>
      <c r="K613" s="42"/>
      <c r="L613" s="137"/>
      <c r="M613" s="138"/>
      <c r="N613" s="138"/>
      <c r="O613" s="139"/>
      <c r="P613" s="42"/>
      <c r="Q613" s="137"/>
      <c r="R613" s="138"/>
      <c r="S613" s="138"/>
      <c r="T613" s="139"/>
    </row>
    <row r="614" spans="2:20" ht="12" customHeight="1">
      <c r="B614" s="137"/>
      <c r="C614" s="138"/>
      <c r="D614" s="138"/>
      <c r="E614" s="139"/>
      <c r="G614" s="137"/>
      <c r="H614" s="138"/>
      <c r="I614" s="138"/>
      <c r="J614" s="139"/>
      <c r="K614" s="42"/>
      <c r="L614" s="137"/>
      <c r="M614" s="138"/>
      <c r="N614" s="138"/>
      <c r="O614" s="139"/>
      <c r="P614" s="42"/>
      <c r="Q614" s="137"/>
      <c r="R614" s="138"/>
      <c r="S614" s="138"/>
      <c r="T614" s="139"/>
    </row>
    <row r="615" spans="2:20" ht="12" customHeight="1">
      <c r="B615" s="137"/>
      <c r="C615" s="138"/>
      <c r="D615" s="138"/>
      <c r="E615" s="139"/>
      <c r="G615" s="137"/>
      <c r="H615" s="138"/>
      <c r="I615" s="138"/>
      <c r="J615" s="139"/>
      <c r="K615" s="42"/>
      <c r="L615" s="137"/>
      <c r="M615" s="138"/>
      <c r="N615" s="138"/>
      <c r="O615" s="139"/>
      <c r="P615" s="42"/>
      <c r="Q615" s="137"/>
      <c r="R615" s="138"/>
      <c r="S615" s="138"/>
      <c r="T615" s="139"/>
    </row>
    <row r="616" spans="2:20" ht="12" customHeight="1">
      <c r="B616" s="137"/>
      <c r="C616" s="138"/>
      <c r="D616" s="138"/>
      <c r="E616" s="139"/>
      <c r="G616" s="137"/>
      <c r="H616" s="138"/>
      <c r="I616" s="138"/>
      <c r="J616" s="139"/>
      <c r="K616" s="42"/>
      <c r="L616" s="137"/>
      <c r="M616" s="138"/>
      <c r="N616" s="138"/>
      <c r="O616" s="139"/>
      <c r="P616" s="42"/>
      <c r="Q616" s="137"/>
      <c r="R616" s="138"/>
      <c r="S616" s="138"/>
      <c r="T616" s="139"/>
    </row>
    <row r="617" spans="2:20" ht="12" customHeight="1">
      <c r="B617" s="137"/>
      <c r="C617" s="138"/>
      <c r="D617" s="138"/>
      <c r="E617" s="139"/>
      <c r="G617" s="137"/>
      <c r="H617" s="138"/>
      <c r="I617" s="138"/>
      <c r="J617" s="139"/>
      <c r="K617" s="42"/>
      <c r="L617" s="137"/>
      <c r="M617" s="138"/>
      <c r="N617" s="138"/>
      <c r="O617" s="139"/>
      <c r="P617" s="42"/>
      <c r="Q617" s="137"/>
      <c r="R617" s="138"/>
      <c r="S617" s="138"/>
      <c r="T617" s="139"/>
    </row>
    <row r="618" spans="2:20" ht="12" customHeight="1">
      <c r="B618" s="137"/>
      <c r="C618" s="138"/>
      <c r="D618" s="138"/>
      <c r="E618" s="139"/>
      <c r="G618" s="137"/>
      <c r="H618" s="138"/>
      <c r="I618" s="138"/>
      <c r="J618" s="139"/>
      <c r="K618" s="42"/>
      <c r="L618" s="137"/>
      <c r="M618" s="138"/>
      <c r="N618" s="138"/>
      <c r="O618" s="139"/>
      <c r="P618" s="42"/>
      <c r="Q618" s="137"/>
      <c r="R618" s="138"/>
      <c r="S618" s="138"/>
      <c r="T618" s="139"/>
    </row>
    <row r="619" spans="2:20" ht="12" customHeight="1">
      <c r="B619" s="137"/>
      <c r="C619" s="138"/>
      <c r="D619" s="138"/>
      <c r="E619" s="139"/>
      <c r="G619" s="137"/>
      <c r="H619" s="138"/>
      <c r="I619" s="138"/>
      <c r="J619" s="139"/>
      <c r="K619" s="42"/>
      <c r="L619" s="137"/>
      <c r="M619" s="138"/>
      <c r="N619" s="138"/>
      <c r="O619" s="139"/>
      <c r="P619" s="42"/>
      <c r="Q619" s="137"/>
      <c r="R619" s="138"/>
      <c r="S619" s="138"/>
      <c r="T619" s="139"/>
    </row>
    <row r="620" spans="2:20" ht="12" customHeight="1">
      <c r="B620" s="137"/>
      <c r="C620" s="138"/>
      <c r="D620" s="138"/>
      <c r="E620" s="139"/>
      <c r="G620" s="137"/>
      <c r="H620" s="138"/>
      <c r="I620" s="138"/>
      <c r="J620" s="139"/>
      <c r="K620" s="42"/>
      <c r="L620" s="137"/>
      <c r="M620" s="138"/>
      <c r="N620" s="138"/>
      <c r="O620" s="139"/>
      <c r="P620" s="42"/>
      <c r="Q620" s="137"/>
      <c r="R620" s="138"/>
      <c r="S620" s="138"/>
      <c r="T620" s="139"/>
    </row>
    <row r="621" spans="2:20" ht="12" customHeight="1">
      <c r="B621" s="137"/>
      <c r="C621" s="138"/>
      <c r="D621" s="138"/>
      <c r="E621" s="139"/>
      <c r="G621" s="137"/>
      <c r="H621" s="138"/>
      <c r="I621" s="138"/>
      <c r="J621" s="139"/>
      <c r="K621" s="42"/>
      <c r="L621" s="137"/>
      <c r="M621" s="138"/>
      <c r="N621" s="138"/>
      <c r="O621" s="139"/>
      <c r="P621" s="42"/>
      <c r="Q621" s="137"/>
      <c r="R621" s="138"/>
      <c r="S621" s="138"/>
      <c r="T621" s="139"/>
    </row>
    <row r="622" spans="2:20" ht="12" customHeight="1">
      <c r="B622" s="137"/>
      <c r="C622" s="138"/>
      <c r="D622" s="138"/>
      <c r="E622" s="139"/>
      <c r="G622" s="137"/>
      <c r="H622" s="138"/>
      <c r="I622" s="138"/>
      <c r="J622" s="139"/>
      <c r="K622" s="42"/>
      <c r="L622" s="137"/>
      <c r="M622" s="138"/>
      <c r="N622" s="138"/>
      <c r="O622" s="139"/>
      <c r="P622" s="42"/>
      <c r="Q622" s="137"/>
      <c r="R622" s="138"/>
      <c r="S622" s="138"/>
      <c r="T622" s="139"/>
    </row>
    <row r="623" spans="2:20" ht="12" customHeight="1">
      <c r="B623" s="140" t="s">
        <v>407</v>
      </c>
      <c r="C623" s="141"/>
      <c r="D623" s="141"/>
      <c r="E623" s="142"/>
      <c r="G623" s="140" t="s">
        <v>444</v>
      </c>
      <c r="H623" s="141"/>
      <c r="I623" s="141"/>
      <c r="J623" s="142"/>
      <c r="K623" s="42"/>
      <c r="L623" s="140" t="s">
        <v>444</v>
      </c>
      <c r="M623" s="141"/>
      <c r="N623" s="141"/>
      <c r="O623" s="142"/>
      <c r="P623" s="42"/>
      <c r="Q623" s="140" t="s">
        <v>444</v>
      </c>
      <c r="R623" s="141"/>
      <c r="S623" s="141"/>
      <c r="T623" s="142"/>
    </row>
    <row r="626" spans="2:20" ht="12" customHeight="1">
      <c r="B626" s="2" t="s">
        <v>343</v>
      </c>
      <c r="C626" s="16" t="s">
        <v>321</v>
      </c>
      <c r="D626" s="4" t="s">
        <v>344</v>
      </c>
      <c r="E626" s="5" t="s">
        <v>7</v>
      </c>
      <c r="G626" s="2" t="s">
        <v>343</v>
      </c>
      <c r="H626" s="16" t="s">
        <v>322</v>
      </c>
      <c r="I626" s="4" t="s">
        <v>344</v>
      </c>
      <c r="J626" s="5" t="s">
        <v>7</v>
      </c>
      <c r="L626" s="2" t="s">
        <v>343</v>
      </c>
      <c r="M626" s="16" t="s">
        <v>323</v>
      </c>
      <c r="N626" s="4" t="s">
        <v>344</v>
      </c>
      <c r="O626" s="5" t="s">
        <v>7</v>
      </c>
      <c r="Q626" s="2" t="s">
        <v>343</v>
      </c>
      <c r="R626" s="16" t="s">
        <v>294</v>
      </c>
      <c r="S626" s="4" t="s">
        <v>344</v>
      </c>
      <c r="T626" s="5" t="s">
        <v>7</v>
      </c>
    </row>
    <row r="627" spans="2:20" ht="12" customHeight="1">
      <c r="B627" s="6" t="s">
        <v>345</v>
      </c>
      <c r="C627" s="7" t="str">
        <f>LOOKUP(E627,{0,150,300,450,600,750,900;"0","1","2","3","4","5","6"})</f>
        <v>0</v>
      </c>
      <c r="D627" s="8" t="s">
        <v>346</v>
      </c>
      <c r="E627" s="9">
        <v>0</v>
      </c>
      <c r="G627" s="6" t="s">
        <v>345</v>
      </c>
      <c r="H627" s="7" t="str">
        <f>LOOKUP(J627,{0,150,300,450,600,750,900;"0","1","2","3","4","5","6"})</f>
        <v>0</v>
      </c>
      <c r="I627" s="8" t="s">
        <v>346</v>
      </c>
      <c r="J627" s="9">
        <v>0</v>
      </c>
      <c r="L627" s="6" t="s">
        <v>345</v>
      </c>
      <c r="M627" s="7" t="str">
        <f>LOOKUP(O627,{0,150,300,450,600,750,900;"0","1","2","3","4","5","6"})</f>
        <v>0</v>
      </c>
      <c r="N627" s="8" t="s">
        <v>346</v>
      </c>
      <c r="O627" s="9">
        <v>0</v>
      </c>
      <c r="Q627" s="6" t="s">
        <v>345</v>
      </c>
      <c r="R627" s="7" t="str">
        <f>LOOKUP(T627,{0,150,300,450,600,750,900;"0","1","2","3","4","5","6"})</f>
        <v>0</v>
      </c>
      <c r="S627" s="8" t="s">
        <v>346</v>
      </c>
      <c r="T627" s="9">
        <v>0</v>
      </c>
    </row>
    <row r="628" spans="2:20" ht="12" customHeight="1">
      <c r="B628" s="6" t="s">
        <v>347</v>
      </c>
      <c r="C628" s="49" t="str">
        <f>LOOKUP(C629,{0,201,401,601,901,1201,1501;"黑色","绿色","蓝色","紫色","红色","橙色","金色"})</f>
        <v>红色</v>
      </c>
      <c r="D628" s="8" t="s">
        <v>348</v>
      </c>
      <c r="E628" s="10">
        <v>1</v>
      </c>
      <c r="G628" s="6" t="s">
        <v>347</v>
      </c>
      <c r="H628" s="49" t="str">
        <f>LOOKUP(H629,{0,201,401,601,901,1201,1501;"黑色","绿色","蓝色","紫色","红色","橙色","金色"})</f>
        <v>红色</v>
      </c>
      <c r="I628" s="8" t="s">
        <v>348</v>
      </c>
      <c r="J628" s="10">
        <v>1</v>
      </c>
      <c r="L628" s="6" t="s">
        <v>347</v>
      </c>
      <c r="M628" s="49" t="str">
        <f>LOOKUP(M629,{0,201,401,601,901,1201,1501;"黑色","绿色","蓝色","紫色","红色","橙色","金色"})</f>
        <v>红色</v>
      </c>
      <c r="N628" s="8" t="s">
        <v>348</v>
      </c>
      <c r="O628" s="10">
        <v>3</v>
      </c>
      <c r="Q628" s="6" t="s">
        <v>347</v>
      </c>
      <c r="R628" s="49" t="str">
        <f>LOOKUP(R629,{0,201,401,601,901,1201,1501;"黑色","绿色","蓝色","紫色","红色","橙色","金色"})</f>
        <v>蓝色</v>
      </c>
      <c r="S628" s="8" t="s">
        <v>348</v>
      </c>
      <c r="T628" s="10">
        <v>1</v>
      </c>
    </row>
    <row r="629" spans="2:20" ht="12" customHeight="1">
      <c r="B629" s="6" t="s">
        <v>349</v>
      </c>
      <c r="C629" s="7">
        <f>C637+E627</f>
        <v>1200</v>
      </c>
      <c r="D629" s="8" t="s">
        <v>350</v>
      </c>
      <c r="E629" s="10">
        <v>1</v>
      </c>
      <c r="G629" s="6" t="s">
        <v>349</v>
      </c>
      <c r="H629" s="7">
        <f>H637+J627</f>
        <v>1200</v>
      </c>
      <c r="I629" s="8" t="s">
        <v>350</v>
      </c>
      <c r="J629" s="10">
        <v>1</v>
      </c>
      <c r="L629" s="6" t="s">
        <v>349</v>
      </c>
      <c r="M629" s="7">
        <f>M637+O627</f>
        <v>1200</v>
      </c>
      <c r="N629" s="8" t="s">
        <v>350</v>
      </c>
      <c r="O629" s="10">
        <v>3</v>
      </c>
      <c r="Q629" s="6" t="s">
        <v>349</v>
      </c>
      <c r="R629" s="7">
        <f>R637+T627</f>
        <v>600</v>
      </c>
      <c r="S629" s="8" t="s">
        <v>350</v>
      </c>
      <c r="T629" s="10">
        <v>2</v>
      </c>
    </row>
    <row r="630" spans="2:20" ht="12" customHeight="1">
      <c r="B630" s="11" t="s">
        <v>351</v>
      </c>
      <c r="C630" s="12">
        <f>C629*20</f>
        <v>24000</v>
      </c>
      <c r="D630" s="13" t="s">
        <v>352</v>
      </c>
      <c r="E630" s="14">
        <f>C629</f>
        <v>1200</v>
      </c>
      <c r="G630" s="11" t="s">
        <v>351</v>
      </c>
      <c r="H630" s="12">
        <f>H629*20</f>
        <v>24000</v>
      </c>
      <c r="I630" s="13" t="s">
        <v>352</v>
      </c>
      <c r="J630" s="14">
        <f>H629</f>
        <v>1200</v>
      </c>
      <c r="L630" s="11" t="s">
        <v>351</v>
      </c>
      <c r="M630" s="12">
        <f>M629*20</f>
        <v>24000</v>
      </c>
      <c r="N630" s="13" t="s">
        <v>352</v>
      </c>
      <c r="O630" s="14">
        <f>M629</f>
        <v>1200</v>
      </c>
      <c r="Q630" s="11" t="s">
        <v>351</v>
      </c>
      <c r="R630" s="12">
        <f>R629*20</f>
        <v>12000</v>
      </c>
      <c r="S630" s="13" t="s">
        <v>352</v>
      </c>
      <c r="T630" s="14">
        <f>R629</f>
        <v>600</v>
      </c>
    </row>
    <row r="631" spans="2:20" ht="12" customHeight="1">
      <c r="B631" s="126" t="s">
        <v>1201</v>
      </c>
      <c r="C631" s="127"/>
      <c r="D631" s="130" t="s">
        <v>1202</v>
      </c>
      <c r="E631" s="131"/>
      <c r="G631" s="126" t="s">
        <v>1203</v>
      </c>
      <c r="H631" s="127"/>
      <c r="I631" s="130" t="s">
        <v>1204</v>
      </c>
      <c r="J631" s="131"/>
      <c r="L631" s="126" t="s">
        <v>1205</v>
      </c>
      <c r="M631" s="127"/>
      <c r="N631" s="130" t="s">
        <v>1206</v>
      </c>
      <c r="O631" s="131"/>
      <c r="Q631" s="126" t="s">
        <v>1207</v>
      </c>
      <c r="R631" s="127"/>
      <c r="S631" s="130" t="s">
        <v>1208</v>
      </c>
      <c r="T631" s="131"/>
    </row>
    <row r="632" spans="2:20" ht="12" customHeight="1">
      <c r="B632" s="126"/>
      <c r="C632" s="127"/>
      <c r="D632" s="130"/>
      <c r="E632" s="131"/>
      <c r="G632" s="126"/>
      <c r="H632" s="127"/>
      <c r="I632" s="130"/>
      <c r="J632" s="131"/>
      <c r="L632" s="126"/>
      <c r="M632" s="127"/>
      <c r="N632" s="130"/>
      <c r="O632" s="131"/>
      <c r="Q632" s="126"/>
      <c r="R632" s="127"/>
      <c r="S632" s="130"/>
      <c r="T632" s="131"/>
    </row>
    <row r="633" spans="2:20" ht="12" customHeight="1">
      <c r="B633" s="126"/>
      <c r="C633" s="127"/>
      <c r="D633" s="130"/>
      <c r="E633" s="131"/>
      <c r="G633" s="126"/>
      <c r="H633" s="127"/>
      <c r="I633" s="130"/>
      <c r="J633" s="131"/>
      <c r="L633" s="126"/>
      <c r="M633" s="127"/>
      <c r="N633" s="130"/>
      <c r="O633" s="131"/>
      <c r="Q633" s="126"/>
      <c r="R633" s="127"/>
      <c r="S633" s="130"/>
      <c r="T633" s="131"/>
    </row>
    <row r="634" spans="2:20" ht="12" customHeight="1">
      <c r="B634" s="126"/>
      <c r="C634" s="127"/>
      <c r="D634" s="130"/>
      <c r="E634" s="131"/>
      <c r="G634" s="126"/>
      <c r="H634" s="127"/>
      <c r="I634" s="130"/>
      <c r="J634" s="131"/>
      <c r="L634" s="126"/>
      <c r="M634" s="127"/>
      <c r="N634" s="130"/>
      <c r="O634" s="131"/>
      <c r="Q634" s="126"/>
      <c r="R634" s="127"/>
      <c r="S634" s="130"/>
      <c r="T634" s="131"/>
    </row>
    <row r="635" spans="2:20" ht="12" customHeight="1">
      <c r="B635" s="126"/>
      <c r="C635" s="127"/>
      <c r="D635" s="130"/>
      <c r="E635" s="131"/>
      <c r="G635" s="126"/>
      <c r="H635" s="127"/>
      <c r="I635" s="130"/>
      <c r="J635" s="131"/>
      <c r="L635" s="126"/>
      <c r="M635" s="127"/>
      <c r="N635" s="130"/>
      <c r="O635" s="131"/>
      <c r="Q635" s="126"/>
      <c r="R635" s="127"/>
      <c r="S635" s="130"/>
      <c r="T635" s="131"/>
    </row>
    <row r="636" spans="2:20" ht="12" customHeight="1">
      <c r="B636" s="128"/>
      <c r="C636" s="129"/>
      <c r="D636" s="130"/>
      <c r="E636" s="131"/>
      <c r="G636" s="128"/>
      <c r="H636" s="129"/>
      <c r="I636" s="130"/>
      <c r="J636" s="131"/>
      <c r="L636" s="128"/>
      <c r="M636" s="129"/>
      <c r="N636" s="130"/>
      <c r="O636" s="131"/>
      <c r="Q636" s="128"/>
      <c r="R636" s="129"/>
      <c r="S636" s="130"/>
      <c r="T636" s="131"/>
    </row>
    <row r="637" spans="2:20" ht="12" customHeight="1">
      <c r="B637" s="11" t="s">
        <v>361</v>
      </c>
      <c r="C637" s="15">
        <v>1200</v>
      </c>
      <c r="D637" s="132"/>
      <c r="E637" s="133"/>
      <c r="G637" s="11" t="s">
        <v>361</v>
      </c>
      <c r="H637" s="15">
        <v>1200</v>
      </c>
      <c r="I637" s="132"/>
      <c r="J637" s="133"/>
      <c r="L637" s="11" t="s">
        <v>361</v>
      </c>
      <c r="M637" s="15">
        <v>1200</v>
      </c>
      <c r="N637" s="132"/>
      <c r="O637" s="133"/>
      <c r="Q637" s="11" t="s">
        <v>361</v>
      </c>
      <c r="R637" s="15">
        <v>600</v>
      </c>
      <c r="S637" s="132"/>
      <c r="T637" s="133"/>
    </row>
    <row r="638" spans="2:20" ht="12" customHeight="1">
      <c r="B638" s="134" t="s">
        <v>416</v>
      </c>
      <c r="C638" s="135"/>
      <c r="D638" s="135"/>
      <c r="E638" s="136"/>
      <c r="G638" s="134" t="s">
        <v>416</v>
      </c>
      <c r="H638" s="135"/>
      <c r="I638" s="135"/>
      <c r="J638" s="136"/>
      <c r="L638" s="134" t="s">
        <v>416</v>
      </c>
      <c r="M638" s="135"/>
      <c r="N638" s="135"/>
      <c r="O638" s="136"/>
      <c r="Q638" s="134" t="s">
        <v>416</v>
      </c>
      <c r="R638" s="135"/>
      <c r="S638" s="135"/>
      <c r="T638" s="136"/>
    </row>
    <row r="639" spans="2:20" ht="12" customHeight="1">
      <c r="B639" s="137"/>
      <c r="C639" s="138"/>
      <c r="D639" s="138"/>
      <c r="E639" s="139"/>
      <c r="G639" s="137"/>
      <c r="H639" s="138"/>
      <c r="I639" s="138"/>
      <c r="J639" s="139"/>
      <c r="L639" s="137"/>
      <c r="M639" s="138"/>
      <c r="N639" s="138"/>
      <c r="O639" s="139"/>
      <c r="Q639" s="137"/>
      <c r="R639" s="138"/>
      <c r="S639" s="138"/>
      <c r="T639" s="139"/>
    </row>
    <row r="640" spans="2:20" ht="12" customHeight="1">
      <c r="B640" s="137"/>
      <c r="C640" s="138"/>
      <c r="D640" s="138"/>
      <c r="E640" s="139"/>
      <c r="G640" s="137"/>
      <c r="H640" s="138"/>
      <c r="I640" s="138"/>
      <c r="J640" s="139"/>
      <c r="L640" s="137"/>
      <c r="M640" s="138"/>
      <c r="N640" s="138"/>
      <c r="O640" s="139"/>
      <c r="Q640" s="137"/>
      <c r="R640" s="138"/>
      <c r="S640" s="138"/>
      <c r="T640" s="139"/>
    </row>
    <row r="641" spans="2:20" ht="12" customHeight="1">
      <c r="B641" s="137"/>
      <c r="C641" s="138"/>
      <c r="D641" s="138"/>
      <c r="E641" s="139"/>
      <c r="G641" s="137"/>
      <c r="H641" s="138"/>
      <c r="I641" s="138"/>
      <c r="J641" s="139"/>
      <c r="L641" s="137"/>
      <c r="M641" s="138"/>
      <c r="N641" s="138"/>
      <c r="O641" s="139"/>
      <c r="Q641" s="137"/>
      <c r="R641" s="138"/>
      <c r="S641" s="138"/>
      <c r="T641" s="139"/>
    </row>
    <row r="642" spans="2:20" ht="12" customHeight="1">
      <c r="B642" s="137"/>
      <c r="C642" s="138"/>
      <c r="D642" s="138"/>
      <c r="E642" s="139"/>
      <c r="G642" s="137"/>
      <c r="H642" s="138"/>
      <c r="I642" s="138"/>
      <c r="J642" s="139"/>
      <c r="L642" s="137"/>
      <c r="M642" s="138"/>
      <c r="N642" s="138"/>
      <c r="O642" s="139"/>
      <c r="Q642" s="137"/>
      <c r="R642" s="138"/>
      <c r="S642" s="138"/>
      <c r="T642" s="139"/>
    </row>
    <row r="643" spans="2:20" ht="12" customHeight="1">
      <c r="B643" s="137"/>
      <c r="C643" s="138"/>
      <c r="D643" s="138"/>
      <c r="E643" s="139"/>
      <c r="G643" s="137"/>
      <c r="H643" s="138"/>
      <c r="I643" s="138"/>
      <c r="J643" s="139"/>
      <c r="L643" s="137"/>
      <c r="M643" s="138"/>
      <c r="N643" s="138"/>
      <c r="O643" s="139"/>
      <c r="Q643" s="137"/>
      <c r="R643" s="138"/>
      <c r="S643" s="138"/>
      <c r="T643" s="139"/>
    </row>
    <row r="644" spans="2:20" ht="12" customHeight="1">
      <c r="B644" s="137"/>
      <c r="C644" s="138"/>
      <c r="D644" s="138"/>
      <c r="E644" s="139"/>
      <c r="G644" s="137"/>
      <c r="H644" s="138"/>
      <c r="I644" s="138"/>
      <c r="J644" s="139"/>
      <c r="L644" s="137"/>
      <c r="M644" s="138"/>
      <c r="N644" s="138"/>
      <c r="O644" s="139"/>
      <c r="Q644" s="137"/>
      <c r="R644" s="138"/>
      <c r="S644" s="138"/>
      <c r="T644" s="139"/>
    </row>
    <row r="645" spans="2:20" ht="12" customHeight="1">
      <c r="B645" s="137"/>
      <c r="C645" s="138"/>
      <c r="D645" s="138"/>
      <c r="E645" s="139"/>
      <c r="G645" s="137"/>
      <c r="H645" s="138"/>
      <c r="I645" s="138"/>
      <c r="J645" s="139"/>
      <c r="L645" s="137"/>
      <c r="M645" s="138"/>
      <c r="N645" s="138"/>
      <c r="O645" s="139"/>
      <c r="Q645" s="137"/>
      <c r="R645" s="138"/>
      <c r="S645" s="138"/>
      <c r="T645" s="139"/>
    </row>
    <row r="646" spans="2:20" ht="12" customHeight="1">
      <c r="B646" s="137"/>
      <c r="C646" s="138"/>
      <c r="D646" s="138"/>
      <c r="E646" s="139"/>
      <c r="G646" s="137"/>
      <c r="H646" s="138"/>
      <c r="I646" s="138"/>
      <c r="J646" s="139"/>
      <c r="L646" s="137"/>
      <c r="M646" s="138"/>
      <c r="N646" s="138"/>
      <c r="O646" s="139"/>
      <c r="Q646" s="137"/>
      <c r="R646" s="138"/>
      <c r="S646" s="138"/>
      <c r="T646" s="139"/>
    </row>
    <row r="647" spans="2:20" ht="12" customHeight="1">
      <c r="B647" s="137"/>
      <c r="C647" s="138"/>
      <c r="D647" s="138"/>
      <c r="E647" s="139"/>
      <c r="G647" s="137"/>
      <c r="H647" s="138"/>
      <c r="I647" s="138"/>
      <c r="J647" s="139"/>
      <c r="L647" s="137"/>
      <c r="M647" s="138"/>
      <c r="N647" s="138"/>
      <c r="O647" s="139"/>
      <c r="Q647" s="137"/>
      <c r="R647" s="138"/>
      <c r="S647" s="138"/>
      <c r="T647" s="139"/>
    </row>
    <row r="648" spans="2:20" ht="12" customHeight="1">
      <c r="B648" s="137"/>
      <c r="C648" s="138"/>
      <c r="D648" s="138"/>
      <c r="E648" s="139"/>
      <c r="G648" s="137"/>
      <c r="H648" s="138"/>
      <c r="I648" s="138"/>
      <c r="J648" s="139"/>
      <c r="L648" s="137"/>
      <c r="M648" s="138"/>
      <c r="N648" s="138"/>
      <c r="O648" s="139"/>
      <c r="Q648" s="137"/>
      <c r="R648" s="138"/>
      <c r="S648" s="138"/>
      <c r="T648" s="139"/>
    </row>
    <row r="649" spans="2:20" ht="12" customHeight="1">
      <c r="B649" s="140" t="s">
        <v>435</v>
      </c>
      <c r="C649" s="141"/>
      <c r="D649" s="141"/>
      <c r="E649" s="142"/>
      <c r="G649" s="140" t="s">
        <v>435</v>
      </c>
      <c r="H649" s="141"/>
      <c r="I649" s="141"/>
      <c r="J649" s="142"/>
      <c r="L649" s="140" t="s">
        <v>435</v>
      </c>
      <c r="M649" s="141"/>
      <c r="N649" s="141"/>
      <c r="O649" s="142"/>
      <c r="Q649" s="140" t="s">
        <v>444</v>
      </c>
      <c r="R649" s="141"/>
      <c r="S649" s="141"/>
      <c r="T649" s="142"/>
    </row>
    <row r="652" spans="2:20" ht="12" customHeight="1">
      <c r="B652" s="2" t="s">
        <v>343</v>
      </c>
      <c r="C652" s="16" t="s">
        <v>104</v>
      </c>
      <c r="D652" s="4" t="s">
        <v>344</v>
      </c>
      <c r="E652" s="5" t="s">
        <v>7</v>
      </c>
      <c r="G652" s="2" t="s">
        <v>343</v>
      </c>
      <c r="H652" s="3" t="s">
        <v>232</v>
      </c>
      <c r="I652" s="4" t="s">
        <v>344</v>
      </c>
      <c r="J652" s="5" t="s">
        <v>7</v>
      </c>
      <c r="L652" s="2" t="s">
        <v>343</v>
      </c>
      <c r="M652" s="16" t="s">
        <v>262</v>
      </c>
      <c r="N652" s="4" t="s">
        <v>344</v>
      </c>
      <c r="O652" s="5" t="s">
        <v>7</v>
      </c>
      <c r="Q652" s="2" t="s">
        <v>343</v>
      </c>
      <c r="R652" s="16" t="s">
        <v>298</v>
      </c>
      <c r="S652" s="4" t="s">
        <v>344</v>
      </c>
      <c r="T652" s="5" t="s">
        <v>7</v>
      </c>
    </row>
    <row r="653" spans="2:20" ht="12" customHeight="1">
      <c r="B653" s="6" t="s">
        <v>345</v>
      </c>
      <c r="C653" s="7" t="str">
        <f>LOOKUP(E653,{0,150,300,450,600,750,900;"0","1","2","3","4","5","6"})</f>
        <v>0</v>
      </c>
      <c r="D653" s="8" t="s">
        <v>346</v>
      </c>
      <c r="E653" s="9">
        <v>0</v>
      </c>
      <c r="G653" s="6" t="s">
        <v>345</v>
      </c>
      <c r="H653" s="7" t="str">
        <f>LOOKUP(J653,{0,150,300,450,600,750,900;"0","1","2","3","4","5","6"})</f>
        <v>0</v>
      </c>
      <c r="I653" s="8" t="s">
        <v>346</v>
      </c>
      <c r="J653" s="9">
        <v>0</v>
      </c>
      <c r="L653" s="6" t="s">
        <v>345</v>
      </c>
      <c r="M653" s="7" t="str">
        <f>LOOKUP(O653,{0,150,300,450,600,750,900;"0","1","2","3","4","5","6"})</f>
        <v>0</v>
      </c>
      <c r="N653" s="8" t="s">
        <v>346</v>
      </c>
      <c r="O653" s="9">
        <v>0</v>
      </c>
      <c r="Q653" s="6" t="s">
        <v>345</v>
      </c>
      <c r="R653" s="7" t="str">
        <f>LOOKUP(T653,{0,150,300,450,600,750,900;"0","1","2","3","4","5","6"})</f>
        <v>0</v>
      </c>
      <c r="S653" s="8" t="s">
        <v>346</v>
      </c>
      <c r="T653" s="9">
        <v>0</v>
      </c>
    </row>
    <row r="654" spans="2:20" ht="12" customHeight="1">
      <c r="B654" s="6" t="s">
        <v>347</v>
      </c>
      <c r="C654" s="49" t="str">
        <f>LOOKUP(C655,{0,201,401,601,901,1201,1501;"黑色","绿色","蓝色","紫色","红色","橙色","金色"})</f>
        <v>黑色</v>
      </c>
      <c r="D654" s="8" t="s">
        <v>348</v>
      </c>
      <c r="E654" s="10">
        <v>1</v>
      </c>
      <c r="G654" s="6" t="s">
        <v>347</v>
      </c>
      <c r="H654" s="7" t="str">
        <f>LOOKUP(H655,{0,201,401,601,901,1201,1501;"黑色","绿色","蓝色","紫色","红色","橙色","金色"})</f>
        <v>绿色</v>
      </c>
      <c r="I654" s="8" t="s">
        <v>348</v>
      </c>
      <c r="J654" s="10">
        <v>5</v>
      </c>
      <c r="L654" s="6" t="s">
        <v>347</v>
      </c>
      <c r="M654" s="49" t="str">
        <f>LOOKUP(M655,{0,201,401,601,901,1201,1501;"黑色","绿色","蓝色","紫色","红色","橙色","金色"})</f>
        <v>蓝色</v>
      </c>
      <c r="N654" s="8" t="s">
        <v>348</v>
      </c>
      <c r="O654" s="10">
        <v>10</v>
      </c>
      <c r="Q654" s="6" t="s">
        <v>347</v>
      </c>
      <c r="R654" s="49" t="str">
        <f>LOOKUP(R655,{0,201,401,601,901,1201,1501;"黑色","绿色","蓝色","紫色","红色","橙色","金色"})</f>
        <v>紫色</v>
      </c>
      <c r="S654" s="8" t="s">
        <v>348</v>
      </c>
      <c r="T654" s="10">
        <v>2</v>
      </c>
    </row>
    <row r="655" spans="2:20" ht="12" customHeight="1">
      <c r="B655" s="6" t="s">
        <v>349</v>
      </c>
      <c r="C655" s="7">
        <f>C663+E653</f>
        <v>100</v>
      </c>
      <c r="D655" s="8" t="s">
        <v>350</v>
      </c>
      <c r="E655" s="10">
        <v>1</v>
      </c>
      <c r="G655" s="6" t="s">
        <v>349</v>
      </c>
      <c r="H655" s="7">
        <f>H663+J653</f>
        <v>300</v>
      </c>
      <c r="I655" s="8" t="s">
        <v>350</v>
      </c>
      <c r="J655" s="10">
        <v>1</v>
      </c>
      <c r="L655" s="6" t="s">
        <v>349</v>
      </c>
      <c r="M655" s="7">
        <f>M663+O653</f>
        <v>550</v>
      </c>
      <c r="N655" s="8" t="s">
        <v>350</v>
      </c>
      <c r="O655" s="10">
        <v>10</v>
      </c>
      <c r="Q655" s="6" t="s">
        <v>349</v>
      </c>
      <c r="R655" s="7">
        <f>R663+T653</f>
        <v>700</v>
      </c>
      <c r="S655" s="8" t="s">
        <v>350</v>
      </c>
      <c r="T655" s="10">
        <v>1</v>
      </c>
    </row>
    <row r="656" spans="2:20" ht="12" customHeight="1">
      <c r="B656" s="11" t="s">
        <v>351</v>
      </c>
      <c r="C656" s="12">
        <f>C655*20</f>
        <v>2000</v>
      </c>
      <c r="D656" s="13" t="s">
        <v>352</v>
      </c>
      <c r="E656" s="14">
        <f>C655</f>
        <v>100</v>
      </c>
      <c r="G656" s="11" t="s">
        <v>351</v>
      </c>
      <c r="H656" s="12">
        <f>H655*20</f>
        <v>6000</v>
      </c>
      <c r="I656" s="13" t="s">
        <v>352</v>
      </c>
      <c r="J656" s="14">
        <f>H655</f>
        <v>300</v>
      </c>
      <c r="L656" s="11" t="s">
        <v>351</v>
      </c>
      <c r="M656" s="12">
        <f>M655*20</f>
        <v>11000</v>
      </c>
      <c r="N656" s="13" t="s">
        <v>352</v>
      </c>
      <c r="O656" s="14">
        <f>M655</f>
        <v>550</v>
      </c>
      <c r="Q656" s="11" t="s">
        <v>351</v>
      </c>
      <c r="R656" s="12">
        <f>R655*20</f>
        <v>14000</v>
      </c>
      <c r="S656" s="13" t="s">
        <v>352</v>
      </c>
      <c r="T656" s="14">
        <f>R655</f>
        <v>700</v>
      </c>
    </row>
    <row r="657" spans="2:20" ht="12" customHeight="1">
      <c r="B657" s="126" t="s">
        <v>1209</v>
      </c>
      <c r="C657" s="127"/>
      <c r="D657" s="130" t="s">
        <v>1210</v>
      </c>
      <c r="E657" s="131"/>
      <c r="G657" s="126" t="s">
        <v>1211</v>
      </c>
      <c r="H657" s="127"/>
      <c r="I657" s="130" t="s">
        <v>1212</v>
      </c>
      <c r="J657" s="131"/>
      <c r="L657" s="126" t="s">
        <v>1213</v>
      </c>
      <c r="M657" s="127"/>
      <c r="N657" s="130" t="s">
        <v>1214</v>
      </c>
      <c r="O657" s="131"/>
      <c r="Q657" s="126" t="s">
        <v>1215</v>
      </c>
      <c r="R657" s="127"/>
      <c r="S657" s="130" t="s">
        <v>1216</v>
      </c>
      <c r="T657" s="131"/>
    </row>
    <row r="658" spans="2:20" ht="12" customHeight="1">
      <c r="B658" s="126"/>
      <c r="C658" s="127"/>
      <c r="D658" s="130"/>
      <c r="E658" s="131"/>
      <c r="G658" s="126"/>
      <c r="H658" s="127"/>
      <c r="I658" s="130"/>
      <c r="J658" s="131"/>
      <c r="L658" s="126"/>
      <c r="M658" s="127"/>
      <c r="N658" s="130"/>
      <c r="O658" s="131"/>
      <c r="Q658" s="126"/>
      <c r="R658" s="127"/>
      <c r="S658" s="130"/>
      <c r="T658" s="131"/>
    </row>
    <row r="659" spans="2:20" ht="12" customHeight="1">
      <c r="B659" s="126"/>
      <c r="C659" s="127"/>
      <c r="D659" s="130"/>
      <c r="E659" s="131"/>
      <c r="G659" s="126"/>
      <c r="H659" s="127"/>
      <c r="I659" s="130"/>
      <c r="J659" s="131"/>
      <c r="L659" s="126"/>
      <c r="M659" s="127"/>
      <c r="N659" s="130"/>
      <c r="O659" s="131"/>
      <c r="Q659" s="126"/>
      <c r="R659" s="127"/>
      <c r="S659" s="130"/>
      <c r="T659" s="131"/>
    </row>
    <row r="660" spans="2:20" ht="12" customHeight="1">
      <c r="B660" s="126"/>
      <c r="C660" s="127"/>
      <c r="D660" s="130"/>
      <c r="E660" s="131"/>
      <c r="G660" s="126"/>
      <c r="H660" s="127"/>
      <c r="I660" s="130"/>
      <c r="J660" s="131"/>
      <c r="L660" s="126"/>
      <c r="M660" s="127"/>
      <c r="N660" s="130"/>
      <c r="O660" s="131"/>
      <c r="Q660" s="126"/>
      <c r="R660" s="127"/>
      <c r="S660" s="130"/>
      <c r="T660" s="131"/>
    </row>
    <row r="661" spans="2:20" ht="12" customHeight="1">
      <c r="B661" s="126"/>
      <c r="C661" s="127"/>
      <c r="D661" s="130"/>
      <c r="E661" s="131"/>
      <c r="G661" s="126"/>
      <c r="H661" s="127"/>
      <c r="I661" s="130"/>
      <c r="J661" s="131"/>
      <c r="L661" s="126"/>
      <c r="M661" s="127"/>
      <c r="N661" s="130"/>
      <c r="O661" s="131"/>
      <c r="Q661" s="126"/>
      <c r="R661" s="127"/>
      <c r="S661" s="130"/>
      <c r="T661" s="131"/>
    </row>
    <row r="662" spans="2:20" ht="12" customHeight="1">
      <c r="B662" s="128"/>
      <c r="C662" s="129"/>
      <c r="D662" s="130"/>
      <c r="E662" s="131"/>
      <c r="G662" s="128"/>
      <c r="H662" s="129"/>
      <c r="I662" s="130"/>
      <c r="J662" s="131"/>
      <c r="L662" s="128"/>
      <c r="M662" s="129"/>
      <c r="N662" s="130"/>
      <c r="O662" s="131"/>
      <c r="Q662" s="128"/>
      <c r="R662" s="129"/>
      <c r="S662" s="130"/>
      <c r="T662" s="131"/>
    </row>
    <row r="663" spans="2:20" ht="12" customHeight="1">
      <c r="B663" s="11" t="s">
        <v>361</v>
      </c>
      <c r="C663" s="15">
        <v>100</v>
      </c>
      <c r="D663" s="132"/>
      <c r="E663" s="133"/>
      <c r="G663" s="11" t="s">
        <v>361</v>
      </c>
      <c r="H663" s="15">
        <v>300</v>
      </c>
      <c r="I663" s="132"/>
      <c r="J663" s="133"/>
      <c r="L663" s="11" t="s">
        <v>361</v>
      </c>
      <c r="M663" s="15">
        <v>550</v>
      </c>
      <c r="N663" s="132"/>
      <c r="O663" s="133"/>
      <c r="Q663" s="11" t="s">
        <v>361</v>
      </c>
      <c r="R663" s="15">
        <v>700</v>
      </c>
      <c r="S663" s="132"/>
      <c r="T663" s="133"/>
    </row>
    <row r="664" spans="2:20" ht="12" customHeight="1">
      <c r="B664" s="134" t="s">
        <v>1217</v>
      </c>
      <c r="C664" s="135"/>
      <c r="D664" s="135"/>
      <c r="E664" s="136"/>
      <c r="G664" s="184" t="s">
        <v>1218</v>
      </c>
      <c r="H664" s="185"/>
      <c r="I664" s="185"/>
      <c r="J664" s="186"/>
      <c r="L664" s="134" t="s">
        <v>1219</v>
      </c>
      <c r="M664" s="135"/>
      <c r="N664" s="135"/>
      <c r="O664" s="136"/>
      <c r="Q664" s="134" t="s">
        <v>1220</v>
      </c>
      <c r="R664" s="135"/>
      <c r="S664" s="135"/>
      <c r="T664" s="136"/>
    </row>
    <row r="665" spans="2:20" ht="12" customHeight="1">
      <c r="B665" s="137"/>
      <c r="C665" s="138"/>
      <c r="D665" s="138"/>
      <c r="E665" s="139"/>
      <c r="G665" s="187"/>
      <c r="H665" s="188"/>
      <c r="I665" s="188"/>
      <c r="J665" s="189"/>
      <c r="L665" s="137"/>
      <c r="M665" s="138"/>
      <c r="N665" s="138"/>
      <c r="O665" s="139"/>
      <c r="Q665" s="137"/>
      <c r="R665" s="138"/>
      <c r="S665" s="138"/>
      <c r="T665" s="139"/>
    </row>
    <row r="666" spans="2:20" ht="12" customHeight="1">
      <c r="B666" s="137"/>
      <c r="C666" s="138"/>
      <c r="D666" s="138"/>
      <c r="E666" s="139"/>
      <c r="G666" s="187"/>
      <c r="H666" s="188"/>
      <c r="I666" s="188"/>
      <c r="J666" s="189"/>
      <c r="L666" s="137"/>
      <c r="M666" s="138"/>
      <c r="N666" s="138"/>
      <c r="O666" s="139"/>
      <c r="Q666" s="137"/>
      <c r="R666" s="138"/>
      <c r="S666" s="138"/>
      <c r="T666" s="139"/>
    </row>
    <row r="667" spans="2:20" ht="12" customHeight="1">
      <c r="B667" s="137"/>
      <c r="C667" s="138"/>
      <c r="D667" s="138"/>
      <c r="E667" s="139"/>
      <c r="G667" s="187"/>
      <c r="H667" s="188"/>
      <c r="I667" s="188"/>
      <c r="J667" s="189"/>
      <c r="L667" s="137"/>
      <c r="M667" s="138"/>
      <c r="N667" s="138"/>
      <c r="O667" s="139"/>
      <c r="Q667" s="137"/>
      <c r="R667" s="138"/>
      <c r="S667" s="138"/>
      <c r="T667" s="139"/>
    </row>
    <row r="668" spans="2:20" ht="12" customHeight="1">
      <c r="B668" s="137"/>
      <c r="C668" s="138"/>
      <c r="D668" s="138"/>
      <c r="E668" s="139"/>
      <c r="G668" s="187"/>
      <c r="H668" s="188"/>
      <c r="I668" s="188"/>
      <c r="J668" s="189"/>
      <c r="L668" s="137"/>
      <c r="M668" s="138"/>
      <c r="N668" s="138"/>
      <c r="O668" s="139"/>
      <c r="Q668" s="137"/>
      <c r="R668" s="138"/>
      <c r="S668" s="138"/>
      <c r="T668" s="139"/>
    </row>
    <row r="669" spans="2:20" ht="12" customHeight="1">
      <c r="B669" s="137"/>
      <c r="C669" s="138"/>
      <c r="D669" s="138"/>
      <c r="E669" s="139"/>
      <c r="G669" s="187"/>
      <c r="H669" s="188"/>
      <c r="I669" s="188"/>
      <c r="J669" s="189"/>
      <c r="L669" s="137"/>
      <c r="M669" s="138"/>
      <c r="N669" s="138"/>
      <c r="O669" s="139"/>
      <c r="Q669" s="137"/>
      <c r="R669" s="138"/>
      <c r="S669" s="138"/>
      <c r="T669" s="139"/>
    </row>
    <row r="670" spans="2:20" ht="12" customHeight="1">
      <c r="B670" s="137"/>
      <c r="C670" s="138"/>
      <c r="D670" s="138"/>
      <c r="E670" s="139"/>
      <c r="G670" s="187"/>
      <c r="H670" s="188"/>
      <c r="I670" s="188"/>
      <c r="J670" s="189"/>
      <c r="L670" s="137"/>
      <c r="M670" s="138"/>
      <c r="N670" s="138"/>
      <c r="O670" s="139"/>
      <c r="Q670" s="137"/>
      <c r="R670" s="138"/>
      <c r="S670" s="138"/>
      <c r="T670" s="139"/>
    </row>
    <row r="671" spans="2:20" ht="12" customHeight="1">
      <c r="B671" s="137"/>
      <c r="C671" s="138"/>
      <c r="D671" s="138"/>
      <c r="E671" s="139"/>
      <c r="G671" s="187"/>
      <c r="H671" s="188"/>
      <c r="I671" s="188"/>
      <c r="J671" s="189"/>
      <c r="L671" s="137"/>
      <c r="M671" s="138"/>
      <c r="N671" s="138"/>
      <c r="O671" s="139"/>
      <c r="Q671" s="137"/>
      <c r="R671" s="138"/>
      <c r="S671" s="138"/>
      <c r="T671" s="139"/>
    </row>
    <row r="672" spans="2:20" ht="12" customHeight="1">
      <c r="B672" s="137"/>
      <c r="C672" s="138"/>
      <c r="D672" s="138"/>
      <c r="E672" s="139"/>
      <c r="G672" s="187"/>
      <c r="H672" s="188"/>
      <c r="I672" s="188"/>
      <c r="J672" s="189"/>
      <c r="L672" s="137"/>
      <c r="M672" s="138"/>
      <c r="N672" s="138"/>
      <c r="O672" s="139"/>
      <c r="Q672" s="137"/>
      <c r="R672" s="138"/>
      <c r="S672" s="138"/>
      <c r="T672" s="139"/>
    </row>
    <row r="673" spans="2:20" ht="12" customHeight="1">
      <c r="B673" s="137"/>
      <c r="C673" s="138"/>
      <c r="D673" s="138"/>
      <c r="E673" s="139"/>
      <c r="G673" s="187"/>
      <c r="H673" s="188"/>
      <c r="I673" s="188"/>
      <c r="J673" s="189"/>
      <c r="L673" s="137"/>
      <c r="M673" s="138"/>
      <c r="N673" s="138"/>
      <c r="O673" s="139"/>
      <c r="Q673" s="137"/>
      <c r="R673" s="138"/>
      <c r="S673" s="138"/>
      <c r="T673" s="139"/>
    </row>
    <row r="674" spans="2:20" ht="12" customHeight="1">
      <c r="B674" s="137"/>
      <c r="C674" s="138"/>
      <c r="D674" s="138"/>
      <c r="E674" s="139"/>
      <c r="G674" s="187"/>
      <c r="H674" s="188"/>
      <c r="I674" s="188"/>
      <c r="J674" s="189"/>
      <c r="L674" s="137"/>
      <c r="M674" s="138"/>
      <c r="N674" s="138"/>
      <c r="O674" s="139"/>
      <c r="Q674" s="137"/>
      <c r="R674" s="138"/>
      <c r="S674" s="138"/>
      <c r="T674" s="139"/>
    </row>
    <row r="675" spans="2:20" ht="12" customHeight="1">
      <c r="B675" s="140" t="s">
        <v>1221</v>
      </c>
      <c r="C675" s="141"/>
      <c r="D675" s="141"/>
      <c r="E675" s="142"/>
      <c r="G675" s="140" t="s">
        <v>892</v>
      </c>
      <c r="H675" s="141"/>
      <c r="I675" s="141"/>
      <c r="J675" s="142"/>
      <c r="L675" s="140" t="s">
        <v>581</v>
      </c>
      <c r="M675" s="141"/>
      <c r="N675" s="141"/>
      <c r="O675" s="142"/>
      <c r="Q675" s="140" t="s">
        <v>1222</v>
      </c>
      <c r="R675" s="141"/>
      <c r="S675" s="141"/>
      <c r="T675" s="142"/>
    </row>
    <row r="678" spans="2:20" ht="12" customHeight="1">
      <c r="B678" s="2" t="s">
        <v>343</v>
      </c>
      <c r="C678" s="16" t="s">
        <v>188</v>
      </c>
      <c r="D678" s="4" t="s">
        <v>344</v>
      </c>
      <c r="E678" s="5" t="s">
        <v>7</v>
      </c>
      <c r="G678" s="2" t="s">
        <v>343</v>
      </c>
      <c r="H678" s="16" t="s">
        <v>340</v>
      </c>
      <c r="I678" s="4" t="s">
        <v>344</v>
      </c>
      <c r="J678" s="5" t="s">
        <v>7</v>
      </c>
      <c r="L678" s="2" t="s">
        <v>343</v>
      </c>
      <c r="M678" s="16" t="s">
        <v>324</v>
      </c>
      <c r="N678" s="4" t="s">
        <v>344</v>
      </c>
      <c r="O678" s="5" t="s">
        <v>7</v>
      </c>
      <c r="Q678" s="52" t="s">
        <v>343</v>
      </c>
      <c r="R678" s="53" t="s">
        <v>182</v>
      </c>
      <c r="S678" s="54" t="s">
        <v>344</v>
      </c>
      <c r="T678" s="55" t="s">
        <v>7</v>
      </c>
    </row>
    <row r="679" spans="2:20" ht="12" customHeight="1">
      <c r="B679" s="6" t="s">
        <v>345</v>
      </c>
      <c r="C679" s="7" t="str">
        <f>LOOKUP(E679,{0,150,300,450,600,750,900;"0","1","2","3","4","5","6"})</f>
        <v>0</v>
      </c>
      <c r="D679" s="8" t="s">
        <v>346</v>
      </c>
      <c r="E679" s="9">
        <v>0</v>
      </c>
      <c r="G679" s="6" t="s">
        <v>345</v>
      </c>
      <c r="H679" s="7" t="str">
        <f>LOOKUP(J679,{0,150,300,450,600,750,900;"0","1","2","3","4","5","6"})</f>
        <v>0</v>
      </c>
      <c r="I679" s="8" t="s">
        <v>346</v>
      </c>
      <c r="J679" s="9">
        <v>0</v>
      </c>
      <c r="L679" s="6" t="s">
        <v>345</v>
      </c>
      <c r="M679" s="7" t="str">
        <f>LOOKUP(O679,{0,150,300,450,600,750,900;"0","1","2","3","4","5","6"})</f>
        <v>0</v>
      </c>
      <c r="N679" s="8" t="s">
        <v>346</v>
      </c>
      <c r="O679" s="9">
        <v>0</v>
      </c>
      <c r="Q679" s="56" t="s">
        <v>345</v>
      </c>
      <c r="R679" s="57" t="str">
        <f>LOOKUP(T679,{0,150,300,450,600,750,900;"0","1","2","3","4","5","6"})</f>
        <v>0</v>
      </c>
      <c r="S679" s="58" t="s">
        <v>346</v>
      </c>
      <c r="T679" s="59">
        <v>0</v>
      </c>
    </row>
    <row r="680" spans="2:20" ht="12" customHeight="1">
      <c r="B680" s="6" t="s">
        <v>347</v>
      </c>
      <c r="C680" s="49" t="str">
        <f>LOOKUP(C681,{0,201,401,601,901,1201,1501;"黑色","绿色","蓝色","紫色","红色","橙色","金色"})</f>
        <v>黑色</v>
      </c>
      <c r="D680" s="8" t="s">
        <v>348</v>
      </c>
      <c r="E680" s="10">
        <v>1</v>
      </c>
      <c r="G680" s="6" t="s">
        <v>347</v>
      </c>
      <c r="H680" s="49" t="str">
        <f>LOOKUP(H681,{0,201,401,601,901,1201,1501;"黑色","绿色","蓝色","紫色","红色","橙色","金色"})</f>
        <v>金色</v>
      </c>
      <c r="I680" s="8" t="s">
        <v>348</v>
      </c>
      <c r="J680" s="10">
        <v>1</v>
      </c>
      <c r="L680" s="6" t="s">
        <v>347</v>
      </c>
      <c r="M680" s="49" t="str">
        <f>LOOKUP(M681,{0,201,401,601,901,1201,1501;"黑色","绿色","蓝色","紫色","红色","橙色","金色"})</f>
        <v>红色</v>
      </c>
      <c r="N680" s="8" t="s">
        <v>348</v>
      </c>
      <c r="O680" s="10">
        <v>5</v>
      </c>
      <c r="Q680" s="56" t="s">
        <v>347</v>
      </c>
      <c r="R680" s="60" t="str">
        <f>LOOKUP(R681,{0,201,401,601,901,1201,1501;"黑色","绿色","蓝色","紫色","红色","橙色","金色"})</f>
        <v>黑色</v>
      </c>
      <c r="S680" s="58" t="s">
        <v>348</v>
      </c>
      <c r="T680" s="61">
        <v>1</v>
      </c>
    </row>
    <row r="681" spans="2:20" ht="12" customHeight="1">
      <c r="B681" s="6" t="s">
        <v>349</v>
      </c>
      <c r="C681" s="7">
        <f>C689+E679</f>
        <v>200</v>
      </c>
      <c r="D681" s="8" t="s">
        <v>350</v>
      </c>
      <c r="E681" s="10">
        <v>1</v>
      </c>
      <c r="G681" s="6" t="s">
        <v>349</v>
      </c>
      <c r="H681" s="7">
        <f>H689+J679</f>
        <v>3000</v>
      </c>
      <c r="I681" s="8" t="s">
        <v>350</v>
      </c>
      <c r="J681" s="10">
        <v>1</v>
      </c>
      <c r="L681" s="6" t="s">
        <v>349</v>
      </c>
      <c r="M681" s="7">
        <f>M689+O679</f>
        <v>1200</v>
      </c>
      <c r="N681" s="8" t="s">
        <v>350</v>
      </c>
      <c r="O681" s="10">
        <v>2</v>
      </c>
      <c r="Q681" s="56" t="s">
        <v>349</v>
      </c>
      <c r="R681" s="57">
        <f>R689+T679</f>
        <v>0</v>
      </c>
      <c r="S681" s="58" t="s">
        <v>350</v>
      </c>
      <c r="T681" s="61">
        <v>2</v>
      </c>
    </row>
    <row r="682" spans="2:20" ht="12" customHeight="1">
      <c r="B682" s="11" t="s">
        <v>351</v>
      </c>
      <c r="C682" s="12">
        <f>C681*20</f>
        <v>4000</v>
      </c>
      <c r="D682" s="13" t="s">
        <v>352</v>
      </c>
      <c r="E682" s="14">
        <f>C681</f>
        <v>200</v>
      </c>
      <c r="G682" s="11" t="s">
        <v>351</v>
      </c>
      <c r="H682" s="12">
        <f>H681*20</f>
        <v>60000</v>
      </c>
      <c r="I682" s="13" t="s">
        <v>352</v>
      </c>
      <c r="J682" s="14">
        <f>H681</f>
        <v>3000</v>
      </c>
      <c r="L682" s="11" t="s">
        <v>351</v>
      </c>
      <c r="M682" s="12">
        <f>M681*20</f>
        <v>24000</v>
      </c>
      <c r="N682" s="13" t="s">
        <v>352</v>
      </c>
      <c r="O682" s="14">
        <f>M681</f>
        <v>1200</v>
      </c>
      <c r="Q682" s="62" t="s">
        <v>351</v>
      </c>
      <c r="R682" s="63">
        <f>R681*20</f>
        <v>0</v>
      </c>
      <c r="S682" s="64" t="s">
        <v>352</v>
      </c>
      <c r="T682" s="65">
        <f>R681</f>
        <v>0</v>
      </c>
    </row>
    <row r="683" spans="2:20" ht="12" customHeight="1">
      <c r="B683" s="126" t="s">
        <v>1223</v>
      </c>
      <c r="C683" s="127"/>
      <c r="D683" s="130" t="s">
        <v>1224</v>
      </c>
      <c r="E683" s="131"/>
      <c r="G683" s="126" t="s">
        <v>1225</v>
      </c>
      <c r="H683" s="127"/>
      <c r="I683" s="130" t="s">
        <v>1226</v>
      </c>
      <c r="J683" s="131"/>
      <c r="L683" s="126" t="s">
        <v>1227</v>
      </c>
      <c r="M683" s="127"/>
      <c r="N683" s="130" t="s">
        <v>1228</v>
      </c>
      <c r="O683" s="131"/>
      <c r="Q683" s="193" t="s">
        <v>1229</v>
      </c>
      <c r="R683" s="194"/>
      <c r="S683" s="197" t="s">
        <v>1230</v>
      </c>
      <c r="T683" s="198"/>
    </row>
    <row r="684" spans="2:20" ht="12" customHeight="1">
      <c r="B684" s="126"/>
      <c r="C684" s="127"/>
      <c r="D684" s="130"/>
      <c r="E684" s="131"/>
      <c r="G684" s="126"/>
      <c r="H684" s="127"/>
      <c r="I684" s="130"/>
      <c r="J684" s="131"/>
      <c r="L684" s="126"/>
      <c r="M684" s="127"/>
      <c r="N684" s="130"/>
      <c r="O684" s="131"/>
      <c r="Q684" s="193"/>
      <c r="R684" s="194"/>
      <c r="S684" s="197"/>
      <c r="T684" s="198"/>
    </row>
    <row r="685" spans="2:20" ht="12" customHeight="1">
      <c r="B685" s="126"/>
      <c r="C685" s="127"/>
      <c r="D685" s="130"/>
      <c r="E685" s="131"/>
      <c r="G685" s="126"/>
      <c r="H685" s="127"/>
      <c r="I685" s="130"/>
      <c r="J685" s="131"/>
      <c r="L685" s="126"/>
      <c r="M685" s="127"/>
      <c r="N685" s="130"/>
      <c r="O685" s="131"/>
      <c r="Q685" s="193"/>
      <c r="R685" s="194"/>
      <c r="S685" s="197"/>
      <c r="T685" s="198"/>
    </row>
    <row r="686" spans="2:20" ht="12" customHeight="1">
      <c r="B686" s="126"/>
      <c r="C686" s="127"/>
      <c r="D686" s="130"/>
      <c r="E686" s="131"/>
      <c r="G686" s="126"/>
      <c r="H686" s="127"/>
      <c r="I686" s="130"/>
      <c r="J686" s="131"/>
      <c r="L686" s="126"/>
      <c r="M686" s="127"/>
      <c r="N686" s="130"/>
      <c r="O686" s="131"/>
      <c r="Q686" s="193"/>
      <c r="R686" s="194"/>
      <c r="S686" s="197"/>
      <c r="T686" s="198"/>
    </row>
    <row r="687" spans="2:20" ht="12" customHeight="1">
      <c r="B687" s="126"/>
      <c r="C687" s="127"/>
      <c r="D687" s="130"/>
      <c r="E687" s="131"/>
      <c r="G687" s="126"/>
      <c r="H687" s="127"/>
      <c r="I687" s="130"/>
      <c r="J687" s="131"/>
      <c r="L687" s="126"/>
      <c r="M687" s="127"/>
      <c r="N687" s="130"/>
      <c r="O687" s="131"/>
      <c r="Q687" s="193"/>
      <c r="R687" s="194"/>
      <c r="S687" s="197"/>
      <c r="T687" s="198"/>
    </row>
    <row r="688" spans="2:20" ht="12" customHeight="1">
      <c r="B688" s="128"/>
      <c r="C688" s="129"/>
      <c r="D688" s="130"/>
      <c r="E688" s="131"/>
      <c r="G688" s="128"/>
      <c r="H688" s="129"/>
      <c r="I688" s="130"/>
      <c r="J688" s="131"/>
      <c r="L688" s="128"/>
      <c r="M688" s="129"/>
      <c r="N688" s="130"/>
      <c r="O688" s="131"/>
      <c r="Q688" s="195"/>
      <c r="R688" s="196"/>
      <c r="S688" s="197"/>
      <c r="T688" s="198"/>
    </row>
    <row r="689" spans="2:20" ht="12" customHeight="1">
      <c r="B689" s="11" t="s">
        <v>361</v>
      </c>
      <c r="C689" s="15">
        <v>200</v>
      </c>
      <c r="D689" s="132"/>
      <c r="E689" s="133"/>
      <c r="G689" s="11" t="s">
        <v>361</v>
      </c>
      <c r="H689" s="15">
        <v>3000</v>
      </c>
      <c r="I689" s="132"/>
      <c r="J689" s="133"/>
      <c r="L689" s="11" t="s">
        <v>361</v>
      </c>
      <c r="M689" s="15">
        <v>1200</v>
      </c>
      <c r="N689" s="132"/>
      <c r="O689" s="133"/>
      <c r="Q689" s="62" t="s">
        <v>361</v>
      </c>
      <c r="R689" s="66">
        <v>0</v>
      </c>
      <c r="S689" s="199"/>
      <c r="T689" s="200"/>
    </row>
    <row r="690" spans="2:20" ht="12" customHeight="1">
      <c r="B690" s="134" t="s">
        <v>416</v>
      </c>
      <c r="C690" s="135"/>
      <c r="D690" s="135"/>
      <c r="E690" s="136"/>
      <c r="G690" s="134" t="s">
        <v>1154</v>
      </c>
      <c r="H690" s="135"/>
      <c r="I690" s="135"/>
      <c r="J690" s="136"/>
      <c r="L690" s="134" t="s">
        <v>1231</v>
      </c>
      <c r="M690" s="135"/>
      <c r="N690" s="135"/>
      <c r="O690" s="136"/>
      <c r="Q690" s="173" t="s">
        <v>1232</v>
      </c>
      <c r="R690" s="174"/>
      <c r="S690" s="174"/>
      <c r="T690" s="175"/>
    </row>
    <row r="691" spans="2:20" ht="12" customHeight="1">
      <c r="B691" s="137"/>
      <c r="C691" s="138"/>
      <c r="D691" s="138"/>
      <c r="E691" s="139"/>
      <c r="G691" s="137"/>
      <c r="H691" s="138"/>
      <c r="I691" s="138"/>
      <c r="J691" s="139"/>
      <c r="L691" s="137"/>
      <c r="M691" s="138"/>
      <c r="N691" s="138"/>
      <c r="O691" s="139"/>
      <c r="Q691" s="176"/>
      <c r="R691" s="177"/>
      <c r="S691" s="177"/>
      <c r="T691" s="178"/>
    </row>
    <row r="692" spans="2:20" ht="12" customHeight="1">
      <c r="B692" s="137"/>
      <c r="C692" s="138"/>
      <c r="D692" s="138"/>
      <c r="E692" s="139"/>
      <c r="G692" s="137"/>
      <c r="H692" s="138"/>
      <c r="I692" s="138"/>
      <c r="J692" s="139"/>
      <c r="L692" s="137"/>
      <c r="M692" s="138"/>
      <c r="N692" s="138"/>
      <c r="O692" s="139"/>
      <c r="Q692" s="176"/>
      <c r="R692" s="177"/>
      <c r="S692" s="177"/>
      <c r="T692" s="178"/>
    </row>
    <row r="693" spans="2:20" ht="12" customHeight="1">
      <c r="B693" s="137"/>
      <c r="C693" s="138"/>
      <c r="D693" s="138"/>
      <c r="E693" s="139"/>
      <c r="G693" s="137"/>
      <c r="H693" s="138"/>
      <c r="I693" s="138"/>
      <c r="J693" s="139"/>
      <c r="L693" s="137"/>
      <c r="M693" s="138"/>
      <c r="N693" s="138"/>
      <c r="O693" s="139"/>
      <c r="Q693" s="176"/>
      <c r="R693" s="177"/>
      <c r="S693" s="177"/>
      <c r="T693" s="178"/>
    </row>
    <row r="694" spans="2:20" ht="12" customHeight="1">
      <c r="B694" s="137"/>
      <c r="C694" s="138"/>
      <c r="D694" s="138"/>
      <c r="E694" s="139"/>
      <c r="G694" s="137"/>
      <c r="H694" s="138"/>
      <c r="I694" s="138"/>
      <c r="J694" s="139"/>
      <c r="L694" s="137"/>
      <c r="M694" s="138"/>
      <c r="N694" s="138"/>
      <c r="O694" s="139"/>
      <c r="Q694" s="176"/>
      <c r="R694" s="177"/>
      <c r="S694" s="177"/>
      <c r="T694" s="178"/>
    </row>
    <row r="695" spans="2:20" ht="12" customHeight="1">
      <c r="B695" s="137"/>
      <c r="C695" s="138"/>
      <c r="D695" s="138"/>
      <c r="E695" s="139"/>
      <c r="G695" s="137"/>
      <c r="H695" s="138"/>
      <c r="I695" s="138"/>
      <c r="J695" s="139"/>
      <c r="L695" s="137"/>
      <c r="M695" s="138"/>
      <c r="N695" s="138"/>
      <c r="O695" s="139"/>
      <c r="Q695" s="176"/>
      <c r="R695" s="177"/>
      <c r="S695" s="177"/>
      <c r="T695" s="178"/>
    </row>
    <row r="696" spans="2:20" ht="12" customHeight="1">
      <c r="B696" s="137"/>
      <c r="C696" s="138"/>
      <c r="D696" s="138"/>
      <c r="E696" s="139"/>
      <c r="G696" s="137"/>
      <c r="H696" s="138"/>
      <c r="I696" s="138"/>
      <c r="J696" s="139"/>
      <c r="L696" s="137"/>
      <c r="M696" s="138"/>
      <c r="N696" s="138"/>
      <c r="O696" s="139"/>
      <c r="Q696" s="176"/>
      <c r="R696" s="177"/>
      <c r="S696" s="177"/>
      <c r="T696" s="178"/>
    </row>
    <row r="697" spans="2:20" ht="12" customHeight="1">
      <c r="B697" s="137"/>
      <c r="C697" s="138"/>
      <c r="D697" s="138"/>
      <c r="E697" s="139"/>
      <c r="G697" s="137"/>
      <c r="H697" s="138"/>
      <c r="I697" s="138"/>
      <c r="J697" s="139"/>
      <c r="L697" s="137"/>
      <c r="M697" s="138"/>
      <c r="N697" s="138"/>
      <c r="O697" s="139"/>
      <c r="Q697" s="176"/>
      <c r="R697" s="177"/>
      <c r="S697" s="177"/>
      <c r="T697" s="178"/>
    </row>
    <row r="698" spans="2:20" ht="12" customHeight="1">
      <c r="B698" s="137"/>
      <c r="C698" s="138"/>
      <c r="D698" s="138"/>
      <c r="E698" s="139"/>
      <c r="G698" s="137"/>
      <c r="H698" s="138"/>
      <c r="I698" s="138"/>
      <c r="J698" s="139"/>
      <c r="L698" s="137"/>
      <c r="M698" s="138"/>
      <c r="N698" s="138"/>
      <c r="O698" s="139"/>
      <c r="Q698" s="176"/>
      <c r="R698" s="177"/>
      <c r="S698" s="177"/>
      <c r="T698" s="178"/>
    </row>
    <row r="699" spans="2:20" ht="12" customHeight="1">
      <c r="B699" s="137"/>
      <c r="C699" s="138"/>
      <c r="D699" s="138"/>
      <c r="E699" s="139"/>
      <c r="G699" s="137"/>
      <c r="H699" s="138"/>
      <c r="I699" s="138"/>
      <c r="J699" s="139"/>
      <c r="L699" s="137"/>
      <c r="M699" s="138"/>
      <c r="N699" s="138"/>
      <c r="O699" s="139"/>
      <c r="Q699" s="176"/>
      <c r="R699" s="177"/>
      <c r="S699" s="177"/>
      <c r="T699" s="178"/>
    </row>
    <row r="700" spans="2:20" ht="12" customHeight="1">
      <c r="B700" s="137"/>
      <c r="C700" s="138"/>
      <c r="D700" s="138"/>
      <c r="E700" s="139"/>
      <c r="G700" s="137"/>
      <c r="H700" s="138"/>
      <c r="I700" s="138"/>
      <c r="J700" s="139"/>
      <c r="L700" s="137"/>
      <c r="M700" s="138"/>
      <c r="N700" s="138"/>
      <c r="O700" s="139"/>
      <c r="Q700" s="176"/>
      <c r="R700" s="177"/>
      <c r="S700" s="177"/>
      <c r="T700" s="178"/>
    </row>
    <row r="701" spans="2:20" ht="12" customHeight="1">
      <c r="B701" s="140" t="s">
        <v>1233</v>
      </c>
      <c r="C701" s="141"/>
      <c r="D701" s="141"/>
      <c r="E701" s="142"/>
      <c r="G701" s="140" t="s">
        <v>1155</v>
      </c>
      <c r="H701" s="141"/>
      <c r="I701" s="141"/>
      <c r="J701" s="142"/>
      <c r="L701" s="140" t="s">
        <v>555</v>
      </c>
      <c r="M701" s="141"/>
      <c r="N701" s="141"/>
      <c r="O701" s="142"/>
      <c r="Q701" s="190" t="s">
        <v>567</v>
      </c>
      <c r="R701" s="191"/>
      <c r="S701" s="191"/>
      <c r="T701" s="192"/>
    </row>
  </sheetData>
  <mergeCells count="432">
    <mergeCell ref="Q25:T25"/>
    <mergeCell ref="B51:E51"/>
    <mergeCell ref="G51:J51"/>
    <mergeCell ref="L51:O51"/>
    <mergeCell ref="Q51:T51"/>
    <mergeCell ref="B77:E77"/>
    <mergeCell ref="G77:J77"/>
    <mergeCell ref="L77:O77"/>
    <mergeCell ref="Q77:T77"/>
    <mergeCell ref="Q59:R64"/>
    <mergeCell ref="S59:T65"/>
    <mergeCell ref="Q66:T76"/>
    <mergeCell ref="B103:E103"/>
    <mergeCell ref="G103:J103"/>
    <mergeCell ref="L103:O103"/>
    <mergeCell ref="Q103:T103"/>
    <mergeCell ref="B129:E129"/>
    <mergeCell ref="G129:J129"/>
    <mergeCell ref="L129:O129"/>
    <mergeCell ref="Q129:T129"/>
    <mergeCell ref="G155:J155"/>
    <mergeCell ref="L155:O155"/>
    <mergeCell ref="Q155:T155"/>
    <mergeCell ref="G118:J128"/>
    <mergeCell ref="B118:E128"/>
    <mergeCell ref="G144:J154"/>
    <mergeCell ref="L118:O128"/>
    <mergeCell ref="Q118:T128"/>
    <mergeCell ref="L144:O154"/>
    <mergeCell ref="Q144:T154"/>
    <mergeCell ref="B138:C143"/>
    <mergeCell ref="D138:E144"/>
    <mergeCell ref="B145:E155"/>
    <mergeCell ref="I111:J117"/>
    <mergeCell ref="S111:T117"/>
    <mergeCell ref="B111:C116"/>
    <mergeCell ref="B156:E156"/>
    <mergeCell ref="B181:E181"/>
    <mergeCell ref="G181:J181"/>
    <mergeCell ref="L181:O181"/>
    <mergeCell ref="Q181:T181"/>
    <mergeCell ref="B207:E207"/>
    <mergeCell ref="G207:J207"/>
    <mergeCell ref="L207:O207"/>
    <mergeCell ref="Q207:T207"/>
    <mergeCell ref="Q170:T180"/>
    <mergeCell ref="B163:C168"/>
    <mergeCell ref="L163:M168"/>
    <mergeCell ref="D163:E169"/>
    <mergeCell ref="N163:O169"/>
    <mergeCell ref="B189:C194"/>
    <mergeCell ref="D189:E195"/>
    <mergeCell ref="G170:J180"/>
    <mergeCell ref="G163:H168"/>
    <mergeCell ref="Q163:R168"/>
    <mergeCell ref="I163:J169"/>
    <mergeCell ref="S163:T169"/>
    <mergeCell ref="B233:E233"/>
    <mergeCell ref="G233:J233"/>
    <mergeCell ref="L233:O233"/>
    <mergeCell ref="Q233:T233"/>
    <mergeCell ref="B259:E259"/>
    <mergeCell ref="G259:J259"/>
    <mergeCell ref="L259:O259"/>
    <mergeCell ref="Q259:T259"/>
    <mergeCell ref="B285:E285"/>
    <mergeCell ref="G285:J285"/>
    <mergeCell ref="L285:O285"/>
    <mergeCell ref="Q285:T285"/>
    <mergeCell ref="D241:E247"/>
    <mergeCell ref="B248:E258"/>
    <mergeCell ref="B311:E311"/>
    <mergeCell ref="G311:J311"/>
    <mergeCell ref="L311:O311"/>
    <mergeCell ref="Q311:T311"/>
    <mergeCell ref="B337:E337"/>
    <mergeCell ref="G337:J337"/>
    <mergeCell ref="L337:O337"/>
    <mergeCell ref="Q337:T337"/>
    <mergeCell ref="B363:E363"/>
    <mergeCell ref="G363:J363"/>
    <mergeCell ref="L363:O363"/>
    <mergeCell ref="Q363:T363"/>
    <mergeCell ref="G319:H324"/>
    <mergeCell ref="Q319:R324"/>
    <mergeCell ref="I319:J325"/>
    <mergeCell ref="S319:T325"/>
    <mergeCell ref="Q352:T362"/>
    <mergeCell ref="N319:O325"/>
    <mergeCell ref="G326:J336"/>
    <mergeCell ref="L326:O336"/>
    <mergeCell ref="B345:C350"/>
    <mergeCell ref="L345:M350"/>
    <mergeCell ref="D345:E351"/>
    <mergeCell ref="N345:O351"/>
    <mergeCell ref="B389:E389"/>
    <mergeCell ref="G389:J389"/>
    <mergeCell ref="L389:O389"/>
    <mergeCell ref="Q389:T389"/>
    <mergeCell ref="B415:E415"/>
    <mergeCell ref="G415:J415"/>
    <mergeCell ref="L415:O415"/>
    <mergeCell ref="Q415:T415"/>
    <mergeCell ref="B441:E441"/>
    <mergeCell ref="G441:J441"/>
    <mergeCell ref="L441:O441"/>
    <mergeCell ref="Q441:T441"/>
    <mergeCell ref="G397:H402"/>
    <mergeCell ref="Q397:R402"/>
    <mergeCell ref="I397:J403"/>
    <mergeCell ref="S397:T403"/>
    <mergeCell ref="G404:J414"/>
    <mergeCell ref="L404:O414"/>
    <mergeCell ref="Q404:T414"/>
    <mergeCell ref="B397:C402"/>
    <mergeCell ref="L397:M402"/>
    <mergeCell ref="D397:E403"/>
    <mergeCell ref="N397:O403"/>
    <mergeCell ref="B404:E414"/>
    <mergeCell ref="B467:E467"/>
    <mergeCell ref="G467:J467"/>
    <mergeCell ref="L467:O467"/>
    <mergeCell ref="Q467:T467"/>
    <mergeCell ref="B493:E493"/>
    <mergeCell ref="G493:J493"/>
    <mergeCell ref="L493:O493"/>
    <mergeCell ref="Q493:T493"/>
    <mergeCell ref="B519:E519"/>
    <mergeCell ref="G519:J519"/>
    <mergeCell ref="L519:O519"/>
    <mergeCell ref="Q519:T519"/>
    <mergeCell ref="I475:J481"/>
    <mergeCell ref="S475:T481"/>
    <mergeCell ref="Q482:T492"/>
    <mergeCell ref="B501:C506"/>
    <mergeCell ref="L501:M506"/>
    <mergeCell ref="D501:E507"/>
    <mergeCell ref="N501:O507"/>
    <mergeCell ref="B475:C480"/>
    <mergeCell ref="L475:M480"/>
    <mergeCell ref="G508:J518"/>
    <mergeCell ref="L508:O518"/>
    <mergeCell ref="Q508:T518"/>
    <mergeCell ref="B545:E545"/>
    <mergeCell ref="G545:J545"/>
    <mergeCell ref="L545:O545"/>
    <mergeCell ref="Q545:T545"/>
    <mergeCell ref="B571:E571"/>
    <mergeCell ref="G571:J571"/>
    <mergeCell ref="L571:O571"/>
    <mergeCell ref="Q571:T571"/>
    <mergeCell ref="B597:E597"/>
    <mergeCell ref="G597:J597"/>
    <mergeCell ref="L597:O597"/>
    <mergeCell ref="Q597:T597"/>
    <mergeCell ref="B579:C584"/>
    <mergeCell ref="L579:M584"/>
    <mergeCell ref="D579:E585"/>
    <mergeCell ref="N579:O585"/>
    <mergeCell ref="B586:E596"/>
    <mergeCell ref="G579:H584"/>
    <mergeCell ref="Q579:R584"/>
    <mergeCell ref="I579:J585"/>
    <mergeCell ref="S579:T585"/>
    <mergeCell ref="G586:J596"/>
    <mergeCell ref="L586:O596"/>
    <mergeCell ref="Q586:T596"/>
    <mergeCell ref="B623:E623"/>
    <mergeCell ref="G623:J623"/>
    <mergeCell ref="L623:O623"/>
    <mergeCell ref="Q623:T623"/>
    <mergeCell ref="B649:E649"/>
    <mergeCell ref="G649:J649"/>
    <mergeCell ref="L649:O649"/>
    <mergeCell ref="Q649:T649"/>
    <mergeCell ref="B675:E675"/>
    <mergeCell ref="G675:J675"/>
    <mergeCell ref="L675:O675"/>
    <mergeCell ref="Q675:T675"/>
    <mergeCell ref="B657:C662"/>
    <mergeCell ref="L657:M662"/>
    <mergeCell ref="D657:E663"/>
    <mergeCell ref="N657:O663"/>
    <mergeCell ref="B664:E674"/>
    <mergeCell ref="G657:H662"/>
    <mergeCell ref="Q657:R662"/>
    <mergeCell ref="I657:J663"/>
    <mergeCell ref="S657:T663"/>
    <mergeCell ref="G664:J674"/>
    <mergeCell ref="L664:O674"/>
    <mergeCell ref="Q664:T674"/>
    <mergeCell ref="B701:E701"/>
    <mergeCell ref="G701:J701"/>
    <mergeCell ref="L701:O701"/>
    <mergeCell ref="Q701:T701"/>
    <mergeCell ref="B683:C688"/>
    <mergeCell ref="L683:M688"/>
    <mergeCell ref="D683:E689"/>
    <mergeCell ref="N683:O689"/>
    <mergeCell ref="B690:E700"/>
    <mergeCell ref="G683:H688"/>
    <mergeCell ref="Q683:R688"/>
    <mergeCell ref="I683:J689"/>
    <mergeCell ref="S683:T689"/>
    <mergeCell ref="G690:J700"/>
    <mergeCell ref="L690:O700"/>
    <mergeCell ref="B605:C610"/>
    <mergeCell ref="L605:M610"/>
    <mergeCell ref="D605:E611"/>
    <mergeCell ref="N605:O611"/>
    <mergeCell ref="B612:E622"/>
    <mergeCell ref="G605:H610"/>
    <mergeCell ref="Q605:R610"/>
    <mergeCell ref="I605:J611"/>
    <mergeCell ref="S605:T611"/>
    <mergeCell ref="G612:J622"/>
    <mergeCell ref="L612:O622"/>
    <mergeCell ref="Q612:T622"/>
    <mergeCell ref="D527:E533"/>
    <mergeCell ref="N527:O533"/>
    <mergeCell ref="B534:E544"/>
    <mergeCell ref="G527:H532"/>
    <mergeCell ref="Q527:R532"/>
    <mergeCell ref="I527:J533"/>
    <mergeCell ref="S527:T533"/>
    <mergeCell ref="G534:J544"/>
    <mergeCell ref="L534:O544"/>
    <mergeCell ref="Q534:T544"/>
    <mergeCell ref="B7:C12"/>
    <mergeCell ref="L7:M12"/>
    <mergeCell ref="D7:E13"/>
    <mergeCell ref="N7:O13"/>
    <mergeCell ref="G7:H12"/>
    <mergeCell ref="Q7:R12"/>
    <mergeCell ref="I7:J13"/>
    <mergeCell ref="S7:T13"/>
    <mergeCell ref="B92:E102"/>
    <mergeCell ref="Q92:T102"/>
    <mergeCell ref="G33:H38"/>
    <mergeCell ref="Q33:R38"/>
    <mergeCell ref="I33:J39"/>
    <mergeCell ref="S33:T39"/>
    <mergeCell ref="B40:E50"/>
    <mergeCell ref="G40:J50"/>
    <mergeCell ref="L40:O50"/>
    <mergeCell ref="Q40:T50"/>
    <mergeCell ref="D59:E65"/>
    <mergeCell ref="N59:O65"/>
    <mergeCell ref="B66:E76"/>
    <mergeCell ref="Q14:T24"/>
    <mergeCell ref="G92:J102"/>
    <mergeCell ref="B25:E25"/>
    <mergeCell ref="B14:E24"/>
    <mergeCell ref="G14:J24"/>
    <mergeCell ref="B33:C38"/>
    <mergeCell ref="L33:M38"/>
    <mergeCell ref="D33:E39"/>
    <mergeCell ref="N33:O39"/>
    <mergeCell ref="B85:C90"/>
    <mergeCell ref="L85:M90"/>
    <mergeCell ref="D85:E91"/>
    <mergeCell ref="N85:O91"/>
    <mergeCell ref="L14:O24"/>
    <mergeCell ref="B59:C64"/>
    <mergeCell ref="L59:M64"/>
    <mergeCell ref="G59:H64"/>
    <mergeCell ref="I59:J65"/>
    <mergeCell ref="G66:J76"/>
    <mergeCell ref="L66:O76"/>
    <mergeCell ref="G25:J25"/>
    <mergeCell ref="L25:O25"/>
    <mergeCell ref="L92:O102"/>
    <mergeCell ref="G85:H90"/>
    <mergeCell ref="Q85:R90"/>
    <mergeCell ref="I85:J91"/>
    <mergeCell ref="S85:T91"/>
    <mergeCell ref="Q248:T258"/>
    <mergeCell ref="B170:E180"/>
    <mergeCell ref="L170:O180"/>
    <mergeCell ref="G222:J232"/>
    <mergeCell ref="L222:O232"/>
    <mergeCell ref="B241:C246"/>
    <mergeCell ref="L241:M246"/>
    <mergeCell ref="L137:M142"/>
    <mergeCell ref="N137:O143"/>
    <mergeCell ref="G137:H142"/>
    <mergeCell ref="Q137:R142"/>
    <mergeCell ref="I137:J143"/>
    <mergeCell ref="S137:T143"/>
    <mergeCell ref="B196:E206"/>
    <mergeCell ref="B215:C220"/>
    <mergeCell ref="L215:M220"/>
    <mergeCell ref="D215:E221"/>
    <mergeCell ref="N215:O221"/>
    <mergeCell ref="B222:E232"/>
    <mergeCell ref="B293:C298"/>
    <mergeCell ref="L293:M298"/>
    <mergeCell ref="D293:E299"/>
    <mergeCell ref="N293:O299"/>
    <mergeCell ref="G293:H298"/>
    <mergeCell ref="Q293:R298"/>
    <mergeCell ref="I293:J299"/>
    <mergeCell ref="S293:T299"/>
    <mergeCell ref="B267:C272"/>
    <mergeCell ref="L267:M272"/>
    <mergeCell ref="D267:E273"/>
    <mergeCell ref="N267:O273"/>
    <mergeCell ref="B274:E284"/>
    <mergeCell ref="G274:J284"/>
    <mergeCell ref="L274:O284"/>
    <mergeCell ref="G215:H220"/>
    <mergeCell ref="Q215:R220"/>
    <mergeCell ref="Q222:T232"/>
    <mergeCell ref="G189:H194"/>
    <mergeCell ref="Q189:R194"/>
    <mergeCell ref="I189:J195"/>
    <mergeCell ref="S189:T195"/>
    <mergeCell ref="G196:J206"/>
    <mergeCell ref="Q196:T206"/>
    <mergeCell ref="I215:J221"/>
    <mergeCell ref="S215:T221"/>
    <mergeCell ref="L189:M194"/>
    <mergeCell ref="N189:O195"/>
    <mergeCell ref="L196:O206"/>
    <mergeCell ref="Q300:T310"/>
    <mergeCell ref="Q326:T336"/>
    <mergeCell ref="D371:E377"/>
    <mergeCell ref="N371:O377"/>
    <mergeCell ref="G241:H246"/>
    <mergeCell ref="Q241:R246"/>
    <mergeCell ref="B456:E466"/>
    <mergeCell ref="G456:J466"/>
    <mergeCell ref="B423:C428"/>
    <mergeCell ref="L423:M428"/>
    <mergeCell ref="D423:E429"/>
    <mergeCell ref="N423:O429"/>
    <mergeCell ref="G423:H428"/>
    <mergeCell ref="Q423:R428"/>
    <mergeCell ref="I423:J429"/>
    <mergeCell ref="S423:T429"/>
    <mergeCell ref="Q456:T466"/>
    <mergeCell ref="L456:O466"/>
    <mergeCell ref="B449:C454"/>
    <mergeCell ref="L449:M454"/>
    <mergeCell ref="D449:E455"/>
    <mergeCell ref="N449:O455"/>
    <mergeCell ref="G449:H454"/>
    <mergeCell ref="Q449:R454"/>
    <mergeCell ref="I449:J455"/>
    <mergeCell ref="S449:T455"/>
    <mergeCell ref="Q430:T440"/>
    <mergeCell ref="G371:H376"/>
    <mergeCell ref="Q371:R376"/>
    <mergeCell ref="B300:E310"/>
    <mergeCell ref="G300:J310"/>
    <mergeCell ref="B430:E440"/>
    <mergeCell ref="G430:J440"/>
    <mergeCell ref="L430:O440"/>
    <mergeCell ref="I371:J377"/>
    <mergeCell ref="S371:T377"/>
    <mergeCell ref="L378:O388"/>
    <mergeCell ref="Q378:T388"/>
    <mergeCell ref="B371:C376"/>
    <mergeCell ref="L371:M376"/>
    <mergeCell ref="B378:E388"/>
    <mergeCell ref="G378:J388"/>
    <mergeCell ref="L300:O310"/>
    <mergeCell ref="B326:E336"/>
    <mergeCell ref="B352:E362"/>
    <mergeCell ref="B319:C324"/>
    <mergeCell ref="L319:M324"/>
    <mergeCell ref="D319:E325"/>
    <mergeCell ref="B631:C636"/>
    <mergeCell ref="L631:M636"/>
    <mergeCell ref="D631:E637"/>
    <mergeCell ref="N631:O637"/>
    <mergeCell ref="B638:E648"/>
    <mergeCell ref="G631:H636"/>
    <mergeCell ref="Q631:R636"/>
    <mergeCell ref="I631:J637"/>
    <mergeCell ref="S631:T637"/>
    <mergeCell ref="G638:J648"/>
    <mergeCell ref="L638:O648"/>
    <mergeCell ref="Q638:T648"/>
    <mergeCell ref="Q560:T570"/>
    <mergeCell ref="G475:H480"/>
    <mergeCell ref="Q475:R480"/>
    <mergeCell ref="D475:E481"/>
    <mergeCell ref="N475:O481"/>
    <mergeCell ref="B482:E492"/>
    <mergeCell ref="G482:J492"/>
    <mergeCell ref="L482:O492"/>
    <mergeCell ref="G501:H506"/>
    <mergeCell ref="Q501:R506"/>
    <mergeCell ref="I501:J507"/>
    <mergeCell ref="S501:T507"/>
    <mergeCell ref="D553:E559"/>
    <mergeCell ref="N553:O559"/>
    <mergeCell ref="L560:O570"/>
    <mergeCell ref="B553:C558"/>
    <mergeCell ref="L553:M558"/>
    <mergeCell ref="B560:E570"/>
    <mergeCell ref="G553:H558"/>
    <mergeCell ref="Q553:R558"/>
    <mergeCell ref="I553:J559"/>
    <mergeCell ref="B508:E518"/>
    <mergeCell ref="B527:C532"/>
    <mergeCell ref="L527:M532"/>
    <mergeCell ref="L111:M116"/>
    <mergeCell ref="D111:E117"/>
    <mergeCell ref="N111:O117"/>
    <mergeCell ref="G111:H116"/>
    <mergeCell ref="Q111:R116"/>
    <mergeCell ref="Q690:T700"/>
    <mergeCell ref="G345:H350"/>
    <mergeCell ref="Q345:R350"/>
    <mergeCell ref="I345:J351"/>
    <mergeCell ref="S345:T351"/>
    <mergeCell ref="G352:J362"/>
    <mergeCell ref="L352:O362"/>
    <mergeCell ref="I241:J247"/>
    <mergeCell ref="S241:T247"/>
    <mergeCell ref="G267:H272"/>
    <mergeCell ref="Q267:R272"/>
    <mergeCell ref="I267:J273"/>
    <mergeCell ref="S267:T273"/>
    <mergeCell ref="Q274:T284"/>
    <mergeCell ref="N241:O247"/>
    <mergeCell ref="G248:J258"/>
    <mergeCell ref="L248:O258"/>
    <mergeCell ref="S553:T559"/>
    <mergeCell ref="G560:J570"/>
  </mergeCells>
  <phoneticPr fontId="14" type="noConversion"/>
  <conditionalFormatting sqref="C4">
    <cfRule type="cellIs" dxfId="1014" priority="1016" operator="equal">
      <formula>"橙色"</formula>
    </cfRule>
    <cfRule type="cellIs" dxfId="1013" priority="1017" operator="equal">
      <formula>"橙色"</formula>
    </cfRule>
    <cfRule type="cellIs" dxfId="1012" priority="1018" operator="equal">
      <formula>"红色"</formula>
    </cfRule>
    <cfRule type="cellIs" dxfId="1011" priority="1019" operator="equal">
      <formula>"紫色"</formula>
    </cfRule>
    <cfRule type="cellIs" dxfId="1010" priority="1020" operator="equal">
      <formula>"蓝色"</formula>
    </cfRule>
    <cfRule type="cellIs" dxfId="1009" priority="1021" operator="equal">
      <formula>"绿色"</formula>
    </cfRule>
    <cfRule type="cellIs" dxfId="1008" priority="1022" operator="equal">
      <formula>"黑色"</formula>
    </cfRule>
  </conditionalFormatting>
  <conditionalFormatting sqref="H4">
    <cfRule type="cellIs" dxfId="1007" priority="1009" operator="equal">
      <formula>"橙色"</formula>
    </cfRule>
    <cfRule type="cellIs" dxfId="1006" priority="1010" operator="equal">
      <formula>"橙色"</formula>
    </cfRule>
    <cfRule type="cellIs" dxfId="1005" priority="1011" operator="equal">
      <formula>"红色"</formula>
    </cfRule>
    <cfRule type="cellIs" dxfId="1004" priority="1012" operator="equal">
      <formula>"紫色"</formula>
    </cfRule>
    <cfRule type="cellIs" dxfId="1003" priority="1013" operator="equal">
      <formula>"蓝色"</formula>
    </cfRule>
    <cfRule type="cellIs" dxfId="1002" priority="1014" operator="equal">
      <formula>"绿色"</formula>
    </cfRule>
    <cfRule type="cellIs" dxfId="1001" priority="1015" operator="equal">
      <formula>"黑色"</formula>
    </cfRule>
  </conditionalFormatting>
  <conditionalFormatting sqref="M4">
    <cfRule type="cellIs" dxfId="1000" priority="568" operator="equal">
      <formula>"橙色"</formula>
    </cfRule>
    <cfRule type="cellIs" dxfId="999" priority="569" operator="equal">
      <formula>"橙色"</formula>
    </cfRule>
    <cfRule type="cellIs" dxfId="998" priority="570" operator="equal">
      <formula>"红色"</formula>
    </cfRule>
    <cfRule type="cellIs" dxfId="997" priority="571" operator="equal">
      <formula>"紫色"</formula>
    </cfRule>
    <cfRule type="cellIs" dxfId="996" priority="572" operator="equal">
      <formula>"蓝色"</formula>
    </cfRule>
    <cfRule type="cellIs" dxfId="995" priority="573" operator="equal">
      <formula>"绿色"</formula>
    </cfRule>
    <cfRule type="cellIs" dxfId="994" priority="574" operator="equal">
      <formula>"黑色"</formula>
    </cfRule>
  </conditionalFormatting>
  <conditionalFormatting sqref="R4">
    <cfRule type="cellIs" dxfId="993" priority="435" operator="equal">
      <formula>"橙色"</formula>
    </cfRule>
    <cfRule type="cellIs" dxfId="992" priority="436" operator="equal">
      <formula>"橙色"</formula>
    </cfRule>
    <cfRule type="cellIs" dxfId="991" priority="437" operator="equal">
      <formula>"红色"</formula>
    </cfRule>
    <cfRule type="cellIs" dxfId="990" priority="438" operator="equal">
      <formula>"紫色"</formula>
    </cfRule>
    <cfRule type="cellIs" dxfId="989" priority="439" operator="equal">
      <formula>"蓝色"</formula>
    </cfRule>
    <cfRule type="cellIs" dxfId="988" priority="440" operator="equal">
      <formula>"绿色"</formula>
    </cfRule>
    <cfRule type="cellIs" dxfId="987" priority="441" operator="equal">
      <formula>"黑色"</formula>
    </cfRule>
  </conditionalFormatting>
  <conditionalFormatting sqref="C30">
    <cfRule type="cellIs" dxfId="986" priority="988" operator="equal">
      <formula>"橙色"</formula>
    </cfRule>
    <cfRule type="cellIs" dxfId="985" priority="989" operator="equal">
      <formula>"橙色"</formula>
    </cfRule>
    <cfRule type="cellIs" dxfId="984" priority="990" operator="equal">
      <formula>"红色"</formula>
    </cfRule>
    <cfRule type="cellIs" dxfId="983" priority="991" operator="equal">
      <formula>"紫色"</formula>
    </cfRule>
    <cfRule type="cellIs" dxfId="982" priority="992" operator="equal">
      <formula>"蓝色"</formula>
    </cfRule>
    <cfRule type="cellIs" dxfId="981" priority="993" operator="equal">
      <formula>"绿色"</formula>
    </cfRule>
    <cfRule type="cellIs" dxfId="980" priority="994" operator="equal">
      <formula>"黑色"</formula>
    </cfRule>
  </conditionalFormatting>
  <conditionalFormatting sqref="H30">
    <cfRule type="cellIs" dxfId="979" priority="981" operator="equal">
      <formula>"橙色"</formula>
    </cfRule>
    <cfRule type="cellIs" dxfId="978" priority="982" operator="equal">
      <formula>"橙色"</formula>
    </cfRule>
    <cfRule type="cellIs" dxfId="977" priority="983" operator="equal">
      <formula>"红色"</formula>
    </cfRule>
    <cfRule type="cellIs" dxfId="976" priority="984" operator="equal">
      <formula>"紫色"</formula>
    </cfRule>
    <cfRule type="cellIs" dxfId="975" priority="985" operator="equal">
      <formula>"蓝色"</formula>
    </cfRule>
    <cfRule type="cellIs" dxfId="974" priority="986" operator="equal">
      <formula>"绿色"</formula>
    </cfRule>
    <cfRule type="cellIs" dxfId="973" priority="987" operator="equal">
      <formula>"黑色"</formula>
    </cfRule>
  </conditionalFormatting>
  <conditionalFormatting sqref="M30">
    <cfRule type="cellIs" dxfId="972" priority="974" operator="equal">
      <formula>"橙色"</formula>
    </cfRule>
    <cfRule type="cellIs" dxfId="971" priority="975" operator="equal">
      <formula>"橙色"</formula>
    </cfRule>
    <cfRule type="cellIs" dxfId="970" priority="976" operator="equal">
      <formula>"红色"</formula>
    </cfRule>
    <cfRule type="cellIs" dxfId="969" priority="977" operator="equal">
      <formula>"紫色"</formula>
    </cfRule>
    <cfRule type="cellIs" dxfId="968" priority="978" operator="equal">
      <formula>"蓝色"</formula>
    </cfRule>
    <cfRule type="cellIs" dxfId="967" priority="979" operator="equal">
      <formula>"绿色"</formula>
    </cfRule>
    <cfRule type="cellIs" dxfId="966" priority="980" operator="equal">
      <formula>"黑色"</formula>
    </cfRule>
  </conditionalFormatting>
  <conditionalFormatting sqref="R30">
    <cfRule type="cellIs" dxfId="965" priority="967" operator="equal">
      <formula>"橙色"</formula>
    </cfRule>
    <cfRule type="cellIs" dxfId="964" priority="968" operator="equal">
      <formula>"橙色"</formula>
    </cfRule>
    <cfRule type="cellIs" dxfId="963" priority="969" operator="equal">
      <formula>"红色"</formula>
    </cfRule>
    <cfRule type="cellIs" dxfId="962" priority="970" operator="equal">
      <formula>"紫色"</formula>
    </cfRule>
    <cfRule type="cellIs" dxfId="961" priority="971" operator="equal">
      <formula>"蓝色"</formula>
    </cfRule>
    <cfRule type="cellIs" dxfId="960" priority="972" operator="equal">
      <formula>"绿色"</formula>
    </cfRule>
    <cfRule type="cellIs" dxfId="959" priority="973" operator="equal">
      <formula>"黑色"</formula>
    </cfRule>
  </conditionalFormatting>
  <conditionalFormatting sqref="C56">
    <cfRule type="cellIs" dxfId="958" priority="960" operator="equal">
      <formula>"橙色"</formula>
    </cfRule>
    <cfRule type="cellIs" dxfId="957" priority="961" operator="equal">
      <formula>"橙色"</formula>
    </cfRule>
    <cfRule type="cellIs" dxfId="956" priority="962" operator="equal">
      <formula>"红色"</formula>
    </cfRule>
    <cfRule type="cellIs" dxfId="955" priority="963" operator="equal">
      <formula>"紫色"</formula>
    </cfRule>
    <cfRule type="cellIs" dxfId="954" priority="964" operator="equal">
      <formula>"蓝色"</formula>
    </cfRule>
    <cfRule type="cellIs" dxfId="953" priority="965" operator="equal">
      <formula>"绿色"</formula>
    </cfRule>
    <cfRule type="cellIs" dxfId="952" priority="966" operator="equal">
      <formula>"黑色"</formula>
    </cfRule>
  </conditionalFormatting>
  <conditionalFormatting sqref="H56">
    <cfRule type="cellIs" dxfId="951" priority="561" operator="equal">
      <formula>"橙色"</formula>
    </cfRule>
    <cfRule type="cellIs" dxfId="950" priority="562" operator="equal">
      <formula>"橙色"</formula>
    </cfRule>
    <cfRule type="cellIs" dxfId="949" priority="563" operator="equal">
      <formula>"红色"</formula>
    </cfRule>
    <cfRule type="cellIs" dxfId="948" priority="564" operator="equal">
      <formula>"紫色"</formula>
    </cfRule>
    <cfRule type="cellIs" dxfId="947" priority="565" operator="equal">
      <formula>"蓝色"</formula>
    </cfRule>
    <cfRule type="cellIs" dxfId="946" priority="566" operator="equal">
      <formula>"绿色"</formula>
    </cfRule>
    <cfRule type="cellIs" dxfId="945" priority="567" operator="equal">
      <formula>"黑色"</formula>
    </cfRule>
  </conditionalFormatting>
  <conditionalFormatting sqref="M56">
    <cfRule type="cellIs" dxfId="944" priority="554" operator="equal">
      <formula>"橙色"</formula>
    </cfRule>
    <cfRule type="cellIs" dxfId="943" priority="555" operator="equal">
      <formula>"橙色"</formula>
    </cfRule>
    <cfRule type="cellIs" dxfId="942" priority="556" operator="equal">
      <formula>"红色"</formula>
    </cfRule>
    <cfRule type="cellIs" dxfId="941" priority="557" operator="equal">
      <formula>"紫色"</formula>
    </cfRule>
    <cfRule type="cellIs" dxfId="940" priority="558" operator="equal">
      <formula>"蓝色"</formula>
    </cfRule>
    <cfRule type="cellIs" dxfId="939" priority="559" operator="equal">
      <formula>"绿色"</formula>
    </cfRule>
    <cfRule type="cellIs" dxfId="938" priority="560" operator="equal">
      <formula>"黑色"</formula>
    </cfRule>
  </conditionalFormatting>
  <conditionalFormatting sqref="R56">
    <cfRule type="cellIs" dxfId="937" priority="547" operator="equal">
      <formula>"橙色"</formula>
    </cfRule>
    <cfRule type="cellIs" dxfId="936" priority="548" operator="equal">
      <formula>"橙色"</formula>
    </cfRule>
    <cfRule type="cellIs" dxfId="935" priority="549" operator="equal">
      <formula>"红色"</formula>
    </cfRule>
    <cfRule type="cellIs" dxfId="934" priority="550" operator="equal">
      <formula>"紫色"</formula>
    </cfRule>
    <cfRule type="cellIs" dxfId="933" priority="551" operator="equal">
      <formula>"蓝色"</formula>
    </cfRule>
    <cfRule type="cellIs" dxfId="932" priority="552" operator="equal">
      <formula>"绿色"</formula>
    </cfRule>
    <cfRule type="cellIs" dxfId="931" priority="553" operator="equal">
      <formula>"黑色"</formula>
    </cfRule>
  </conditionalFormatting>
  <conditionalFormatting sqref="C82">
    <cfRule type="cellIs" dxfId="930" priority="932" operator="equal">
      <formula>"橙色"</formula>
    </cfRule>
    <cfRule type="cellIs" dxfId="929" priority="933" operator="equal">
      <formula>"橙色"</formula>
    </cfRule>
    <cfRule type="cellIs" dxfId="928" priority="934" operator="equal">
      <formula>"红色"</formula>
    </cfRule>
    <cfRule type="cellIs" dxfId="927" priority="935" operator="equal">
      <formula>"紫色"</formula>
    </cfRule>
    <cfRule type="cellIs" dxfId="926" priority="936" operator="equal">
      <formula>"蓝色"</formula>
    </cfRule>
    <cfRule type="cellIs" dxfId="925" priority="937" operator="equal">
      <formula>"绿色"</formula>
    </cfRule>
    <cfRule type="cellIs" dxfId="924" priority="938" operator="equal">
      <formula>"黑色"</formula>
    </cfRule>
  </conditionalFormatting>
  <conditionalFormatting sqref="H82">
    <cfRule type="cellIs" dxfId="923" priority="428" operator="equal">
      <formula>"橙色"</formula>
    </cfRule>
    <cfRule type="cellIs" dxfId="922" priority="429" operator="equal">
      <formula>"橙色"</formula>
    </cfRule>
    <cfRule type="cellIs" dxfId="921" priority="430" operator="equal">
      <formula>"红色"</formula>
    </cfRule>
    <cfRule type="cellIs" dxfId="920" priority="431" operator="equal">
      <formula>"紫色"</formula>
    </cfRule>
    <cfRule type="cellIs" dxfId="919" priority="432" operator="equal">
      <formula>"蓝色"</formula>
    </cfRule>
    <cfRule type="cellIs" dxfId="918" priority="433" operator="equal">
      <formula>"绿色"</formula>
    </cfRule>
    <cfRule type="cellIs" dxfId="917" priority="434" operator="equal">
      <formula>"黑色"</formula>
    </cfRule>
  </conditionalFormatting>
  <conditionalFormatting sqref="M82">
    <cfRule type="cellIs" dxfId="916" priority="883" operator="equal">
      <formula>"橙色"</formula>
    </cfRule>
    <cfRule type="cellIs" dxfId="915" priority="884" operator="equal">
      <formula>"橙色"</formula>
    </cfRule>
    <cfRule type="cellIs" dxfId="914" priority="885" operator="equal">
      <formula>"红色"</formula>
    </cfRule>
    <cfRule type="cellIs" dxfId="913" priority="886" operator="equal">
      <formula>"紫色"</formula>
    </cfRule>
    <cfRule type="cellIs" dxfId="912" priority="887" operator="equal">
      <formula>"蓝色"</formula>
    </cfRule>
    <cfRule type="cellIs" dxfId="911" priority="888" operator="equal">
      <formula>"绿色"</formula>
    </cfRule>
    <cfRule type="cellIs" dxfId="910" priority="889" operator="equal">
      <formula>"黑色"</formula>
    </cfRule>
  </conditionalFormatting>
  <conditionalFormatting sqref="R82">
    <cfRule type="cellIs" dxfId="909" priority="911" operator="equal">
      <formula>"橙色"</formula>
    </cfRule>
    <cfRule type="cellIs" dxfId="908" priority="912" operator="equal">
      <formula>"橙色"</formula>
    </cfRule>
    <cfRule type="cellIs" dxfId="907" priority="913" operator="equal">
      <formula>"红色"</formula>
    </cfRule>
    <cfRule type="cellIs" dxfId="906" priority="914" operator="equal">
      <formula>"紫色"</formula>
    </cfRule>
    <cfRule type="cellIs" dxfId="905" priority="915" operator="equal">
      <formula>"蓝色"</formula>
    </cfRule>
    <cfRule type="cellIs" dxfId="904" priority="916" operator="equal">
      <formula>"绿色"</formula>
    </cfRule>
    <cfRule type="cellIs" dxfId="903" priority="917" operator="equal">
      <formula>"黑色"</formula>
    </cfRule>
  </conditionalFormatting>
  <conditionalFormatting sqref="C108">
    <cfRule type="cellIs" dxfId="902" priority="904" operator="equal">
      <formula>"橙色"</formula>
    </cfRule>
    <cfRule type="cellIs" dxfId="901" priority="905" operator="equal">
      <formula>"橙色"</formula>
    </cfRule>
    <cfRule type="cellIs" dxfId="900" priority="906" operator="equal">
      <formula>"红色"</formula>
    </cfRule>
    <cfRule type="cellIs" dxfId="899" priority="907" operator="equal">
      <formula>"紫色"</formula>
    </cfRule>
    <cfRule type="cellIs" dxfId="898" priority="908" operator="equal">
      <formula>"蓝色"</formula>
    </cfRule>
    <cfRule type="cellIs" dxfId="897" priority="909" operator="equal">
      <formula>"绿色"</formula>
    </cfRule>
    <cfRule type="cellIs" dxfId="896" priority="910" operator="equal">
      <formula>"黑色"</formula>
    </cfRule>
  </conditionalFormatting>
  <conditionalFormatting sqref="H108">
    <cfRule type="cellIs" dxfId="895" priority="421" operator="equal">
      <formula>"橙色"</formula>
    </cfRule>
    <cfRule type="cellIs" dxfId="894" priority="422" operator="equal">
      <formula>"橙色"</formula>
    </cfRule>
    <cfRule type="cellIs" dxfId="893" priority="423" operator="equal">
      <formula>"红色"</formula>
    </cfRule>
    <cfRule type="cellIs" dxfId="892" priority="424" operator="equal">
      <formula>"紫色"</formula>
    </cfRule>
    <cfRule type="cellIs" dxfId="891" priority="425" operator="equal">
      <formula>"蓝色"</formula>
    </cfRule>
    <cfRule type="cellIs" dxfId="890" priority="426" operator="equal">
      <formula>"绿色"</formula>
    </cfRule>
    <cfRule type="cellIs" dxfId="889" priority="427" operator="equal">
      <formula>"黑色"</formula>
    </cfRule>
  </conditionalFormatting>
  <conditionalFormatting sqref="M108">
    <cfRule type="cellIs" dxfId="888" priority="890" operator="equal">
      <formula>"橙色"</formula>
    </cfRule>
    <cfRule type="cellIs" dxfId="887" priority="891" operator="equal">
      <formula>"橙色"</formula>
    </cfRule>
    <cfRule type="cellIs" dxfId="886" priority="892" operator="equal">
      <formula>"红色"</formula>
    </cfRule>
    <cfRule type="cellIs" dxfId="885" priority="893" operator="equal">
      <formula>"紫色"</formula>
    </cfRule>
    <cfRule type="cellIs" dxfId="884" priority="894" operator="equal">
      <formula>"蓝色"</formula>
    </cfRule>
    <cfRule type="cellIs" dxfId="883" priority="895" operator="equal">
      <formula>"绿色"</formula>
    </cfRule>
    <cfRule type="cellIs" dxfId="882" priority="896" operator="equal">
      <formula>"黑色"</formula>
    </cfRule>
  </conditionalFormatting>
  <conditionalFormatting sqref="R108">
    <cfRule type="cellIs" dxfId="881" priority="526" operator="equal">
      <formula>"橙色"</formula>
    </cfRule>
    <cfRule type="cellIs" dxfId="880" priority="527" operator="equal">
      <formula>"橙色"</formula>
    </cfRule>
    <cfRule type="cellIs" dxfId="879" priority="528" operator="equal">
      <formula>"红色"</formula>
    </cfRule>
    <cfRule type="cellIs" dxfId="878" priority="529" operator="equal">
      <formula>"紫色"</formula>
    </cfRule>
    <cfRule type="cellIs" dxfId="877" priority="530" operator="equal">
      <formula>"蓝色"</formula>
    </cfRule>
    <cfRule type="cellIs" dxfId="876" priority="531" operator="equal">
      <formula>"绿色"</formula>
    </cfRule>
    <cfRule type="cellIs" dxfId="875" priority="532" operator="equal">
      <formula>"黑色"</formula>
    </cfRule>
  </conditionalFormatting>
  <conditionalFormatting sqref="H134">
    <cfRule type="cellIs" dxfId="874" priority="393" operator="equal">
      <formula>"金色"</formula>
    </cfRule>
    <cfRule type="cellIs" dxfId="873" priority="394" operator="equal">
      <formula>"橙色"</formula>
    </cfRule>
    <cfRule type="cellIs" dxfId="872" priority="395" operator="equal">
      <formula>"红色"</formula>
    </cfRule>
    <cfRule type="cellIs" dxfId="871" priority="396" operator="equal">
      <formula>"紫色"</formula>
    </cfRule>
    <cfRule type="cellIs" dxfId="870" priority="397" operator="equal">
      <formula>"蓝色"</formula>
    </cfRule>
    <cfRule type="cellIs" dxfId="869" priority="398" operator="equal">
      <formula>"绿色"</formula>
    </cfRule>
    <cfRule type="cellIs" dxfId="868" priority="399" operator="equal">
      <formula>"黑色"</formula>
    </cfRule>
  </conditionalFormatting>
  <conditionalFormatting sqref="M134">
    <cfRule type="cellIs" dxfId="867" priority="841" operator="equal">
      <formula>"橙色"</formula>
    </cfRule>
    <cfRule type="cellIs" dxfId="866" priority="842" operator="equal">
      <formula>"橙色"</formula>
    </cfRule>
    <cfRule type="cellIs" dxfId="865" priority="843" operator="equal">
      <formula>"红色"</formula>
    </cfRule>
    <cfRule type="cellIs" dxfId="864" priority="844" operator="equal">
      <formula>"紫色"</formula>
    </cfRule>
    <cfRule type="cellIs" dxfId="863" priority="845" operator="equal">
      <formula>"蓝色"</formula>
    </cfRule>
    <cfRule type="cellIs" dxfId="862" priority="846" operator="equal">
      <formula>"绿色"</formula>
    </cfRule>
    <cfRule type="cellIs" dxfId="861" priority="847" operator="equal">
      <formula>"黑色"</formula>
    </cfRule>
  </conditionalFormatting>
  <conditionalFormatting sqref="R134">
    <cfRule type="cellIs" dxfId="860" priority="834" operator="equal">
      <formula>"橙色"</formula>
    </cfRule>
    <cfRule type="cellIs" dxfId="859" priority="835" operator="equal">
      <formula>"橙色"</formula>
    </cfRule>
    <cfRule type="cellIs" dxfId="858" priority="836" operator="equal">
      <formula>"红色"</formula>
    </cfRule>
    <cfRule type="cellIs" dxfId="857" priority="837" operator="equal">
      <formula>"紫色"</formula>
    </cfRule>
    <cfRule type="cellIs" dxfId="856" priority="838" operator="equal">
      <formula>"蓝色"</formula>
    </cfRule>
    <cfRule type="cellIs" dxfId="855" priority="839" operator="equal">
      <formula>"绿色"</formula>
    </cfRule>
    <cfRule type="cellIs" dxfId="854" priority="840" operator="equal">
      <formula>"黑色"</formula>
    </cfRule>
  </conditionalFormatting>
  <conditionalFormatting sqref="C135">
    <cfRule type="cellIs" dxfId="853" priority="295" operator="equal">
      <formula>"金色"</formula>
    </cfRule>
    <cfRule type="cellIs" dxfId="852" priority="296" operator="equal">
      <formula>"橙色"</formula>
    </cfRule>
    <cfRule type="cellIs" dxfId="851" priority="297" operator="equal">
      <formula>"红色"</formula>
    </cfRule>
    <cfRule type="cellIs" dxfId="850" priority="298" operator="equal">
      <formula>"紫色"</formula>
    </cfRule>
    <cfRule type="cellIs" dxfId="849" priority="299" operator="equal">
      <formula>"蓝色"</formula>
    </cfRule>
    <cfRule type="cellIs" dxfId="848" priority="300" operator="equal">
      <formula>"绿色"</formula>
    </cfRule>
    <cfRule type="cellIs" dxfId="847" priority="301" operator="equal">
      <formula>"黑色"</formula>
    </cfRule>
  </conditionalFormatting>
  <conditionalFormatting sqref="C160">
    <cfRule type="cellIs" dxfId="846" priority="827" operator="equal">
      <formula>"橙色"</formula>
    </cfRule>
    <cfRule type="cellIs" dxfId="845" priority="828" operator="equal">
      <formula>"橙色"</formula>
    </cfRule>
    <cfRule type="cellIs" dxfId="844" priority="829" operator="equal">
      <formula>"红色"</formula>
    </cfRule>
    <cfRule type="cellIs" dxfId="843" priority="830" operator="equal">
      <formula>"紫色"</formula>
    </cfRule>
    <cfRule type="cellIs" dxfId="842" priority="831" operator="equal">
      <formula>"蓝色"</formula>
    </cfRule>
    <cfRule type="cellIs" dxfId="841" priority="832" operator="equal">
      <formula>"绿色"</formula>
    </cfRule>
    <cfRule type="cellIs" dxfId="840" priority="833" operator="equal">
      <formula>"黑色"</formula>
    </cfRule>
  </conditionalFormatting>
  <conditionalFormatting sqref="H160">
    <cfRule type="cellIs" dxfId="839" priority="820" operator="equal">
      <formula>"橙色"</formula>
    </cfRule>
    <cfRule type="cellIs" dxfId="838" priority="821" operator="equal">
      <formula>"橙色"</formula>
    </cfRule>
    <cfRule type="cellIs" dxfId="837" priority="822" operator="equal">
      <formula>"红色"</formula>
    </cfRule>
    <cfRule type="cellIs" dxfId="836" priority="823" operator="equal">
      <formula>"紫色"</formula>
    </cfRule>
    <cfRule type="cellIs" dxfId="835" priority="824" operator="equal">
      <formula>"蓝色"</formula>
    </cfRule>
    <cfRule type="cellIs" dxfId="834" priority="825" operator="equal">
      <formula>"绿色"</formula>
    </cfRule>
    <cfRule type="cellIs" dxfId="833" priority="826" operator="equal">
      <formula>"黑色"</formula>
    </cfRule>
  </conditionalFormatting>
  <conditionalFormatting sqref="M160">
    <cfRule type="cellIs" dxfId="832" priority="575" operator="equal">
      <formula>"橙色"</formula>
    </cfRule>
    <cfRule type="cellIs" dxfId="831" priority="576" operator="equal">
      <formula>"橙色"</formula>
    </cfRule>
    <cfRule type="cellIs" dxfId="830" priority="577" operator="equal">
      <formula>"红色"</formula>
    </cfRule>
    <cfRule type="cellIs" dxfId="829" priority="578" operator="equal">
      <formula>"紫色"</formula>
    </cfRule>
    <cfRule type="cellIs" dxfId="828" priority="579" operator="equal">
      <formula>"蓝色"</formula>
    </cfRule>
    <cfRule type="cellIs" dxfId="827" priority="580" operator="equal">
      <formula>"绿色"</formula>
    </cfRule>
    <cfRule type="cellIs" dxfId="826" priority="581" operator="equal">
      <formula>"黑色"</formula>
    </cfRule>
  </conditionalFormatting>
  <conditionalFormatting sqref="R160">
    <cfRule type="cellIs" dxfId="825" priority="806" operator="equal">
      <formula>"橙色"</formula>
    </cfRule>
    <cfRule type="cellIs" dxfId="824" priority="807" operator="equal">
      <formula>"橙色"</formula>
    </cfRule>
    <cfRule type="cellIs" dxfId="823" priority="808" operator="equal">
      <formula>"红色"</formula>
    </cfRule>
    <cfRule type="cellIs" dxfId="822" priority="809" operator="equal">
      <formula>"紫色"</formula>
    </cfRule>
    <cfRule type="cellIs" dxfId="821" priority="810" operator="equal">
      <formula>"蓝色"</formula>
    </cfRule>
    <cfRule type="cellIs" dxfId="820" priority="811" operator="equal">
      <formula>"绿色"</formula>
    </cfRule>
    <cfRule type="cellIs" dxfId="819" priority="812" operator="equal">
      <formula>"黑色"</formula>
    </cfRule>
  </conditionalFormatting>
  <conditionalFormatting sqref="C186">
    <cfRule type="cellIs" dxfId="818" priority="533" operator="equal">
      <formula>"橙色"</formula>
    </cfRule>
    <cfRule type="cellIs" dxfId="817" priority="534" operator="equal">
      <formula>"橙色"</formula>
    </cfRule>
    <cfRule type="cellIs" dxfId="816" priority="535" operator="equal">
      <formula>"红色"</formula>
    </cfRule>
    <cfRule type="cellIs" dxfId="815" priority="536" operator="equal">
      <formula>"紫色"</formula>
    </cfRule>
    <cfRule type="cellIs" dxfId="814" priority="537" operator="equal">
      <formula>"蓝色"</formula>
    </cfRule>
    <cfRule type="cellIs" dxfId="813" priority="538" operator="equal">
      <formula>"绿色"</formula>
    </cfRule>
    <cfRule type="cellIs" dxfId="812" priority="539" operator="equal">
      <formula>"黑色"</formula>
    </cfRule>
  </conditionalFormatting>
  <conditionalFormatting sqref="H186">
    <cfRule type="cellIs" dxfId="811" priority="792" operator="equal">
      <formula>"橙色"</formula>
    </cfRule>
    <cfRule type="cellIs" dxfId="810" priority="793" operator="equal">
      <formula>"橙色"</formula>
    </cfRule>
    <cfRule type="cellIs" dxfId="809" priority="794" operator="equal">
      <formula>"红色"</formula>
    </cfRule>
    <cfRule type="cellIs" dxfId="808" priority="795" operator="equal">
      <formula>"紫色"</formula>
    </cfRule>
    <cfRule type="cellIs" dxfId="807" priority="796" operator="equal">
      <formula>"蓝色"</formula>
    </cfRule>
    <cfRule type="cellIs" dxfId="806" priority="797" operator="equal">
      <formula>"绿色"</formula>
    </cfRule>
    <cfRule type="cellIs" dxfId="805" priority="798" operator="equal">
      <formula>"黑色"</formula>
    </cfRule>
  </conditionalFormatting>
  <conditionalFormatting sqref="M186">
    <cfRule type="cellIs" dxfId="804" priority="281" operator="equal">
      <formula>"金色"</formula>
    </cfRule>
    <cfRule type="cellIs" dxfId="803" priority="282" operator="equal">
      <formula>"橙色"</formula>
    </cfRule>
    <cfRule type="cellIs" dxfId="802" priority="283" operator="equal">
      <formula>"红色"</formula>
    </cfRule>
    <cfRule type="cellIs" dxfId="801" priority="284" operator="equal">
      <formula>"紫色"</formula>
    </cfRule>
    <cfRule type="cellIs" dxfId="800" priority="285" operator="equal">
      <formula>"蓝色"</formula>
    </cfRule>
    <cfRule type="cellIs" dxfId="799" priority="286" operator="equal">
      <formula>"绿色"</formula>
    </cfRule>
    <cfRule type="cellIs" dxfId="798" priority="287" operator="equal">
      <formula>"黑色"</formula>
    </cfRule>
  </conditionalFormatting>
  <conditionalFormatting sqref="R186">
    <cfRule type="cellIs" dxfId="797" priority="589" operator="equal">
      <formula>"橙色"</formula>
    </cfRule>
    <cfRule type="cellIs" dxfId="796" priority="590" operator="equal">
      <formula>"橙色"</formula>
    </cfRule>
    <cfRule type="cellIs" dxfId="795" priority="591" operator="equal">
      <formula>"红色"</formula>
    </cfRule>
    <cfRule type="cellIs" dxfId="794" priority="592" operator="equal">
      <formula>"紫色"</formula>
    </cfRule>
    <cfRule type="cellIs" dxfId="793" priority="593" operator="equal">
      <formula>"蓝色"</formula>
    </cfRule>
    <cfRule type="cellIs" dxfId="792" priority="594" operator="equal">
      <formula>"绿色"</formula>
    </cfRule>
    <cfRule type="cellIs" dxfId="791" priority="595" operator="equal">
      <formula>"黑色"</formula>
    </cfRule>
  </conditionalFormatting>
  <conditionalFormatting sqref="C212">
    <cfRule type="cellIs" dxfId="790" priority="771" operator="equal">
      <formula>"橙色"</formula>
    </cfRule>
    <cfRule type="cellIs" dxfId="789" priority="772" operator="equal">
      <formula>"橙色"</formula>
    </cfRule>
    <cfRule type="cellIs" dxfId="788" priority="773" operator="equal">
      <formula>"红色"</formula>
    </cfRule>
    <cfRule type="cellIs" dxfId="787" priority="774" operator="equal">
      <formula>"紫色"</formula>
    </cfRule>
    <cfRule type="cellIs" dxfId="786" priority="775" operator="equal">
      <formula>"蓝色"</formula>
    </cfRule>
    <cfRule type="cellIs" dxfId="785" priority="776" operator="equal">
      <formula>"绿色"</formula>
    </cfRule>
    <cfRule type="cellIs" dxfId="784" priority="777" operator="equal">
      <formula>"黑色"</formula>
    </cfRule>
  </conditionalFormatting>
  <conditionalFormatting sqref="H212">
    <cfRule type="cellIs" dxfId="783" priority="764" operator="equal">
      <formula>"橙色"</formula>
    </cfRule>
    <cfRule type="cellIs" dxfId="782" priority="765" operator="equal">
      <formula>"橙色"</formula>
    </cfRule>
    <cfRule type="cellIs" dxfId="781" priority="766" operator="equal">
      <formula>"红色"</formula>
    </cfRule>
    <cfRule type="cellIs" dxfId="780" priority="767" operator="equal">
      <formula>"紫色"</formula>
    </cfRule>
    <cfRule type="cellIs" dxfId="779" priority="768" operator="equal">
      <formula>"蓝色"</formula>
    </cfRule>
    <cfRule type="cellIs" dxfId="778" priority="769" operator="equal">
      <formula>"绿色"</formula>
    </cfRule>
    <cfRule type="cellIs" dxfId="777" priority="770" operator="equal">
      <formula>"黑色"</formula>
    </cfRule>
  </conditionalFormatting>
  <conditionalFormatting sqref="M212">
    <cfRule type="cellIs" dxfId="776" priority="757" operator="equal">
      <formula>"橙色"</formula>
    </cfRule>
    <cfRule type="cellIs" dxfId="775" priority="758" operator="equal">
      <formula>"橙色"</formula>
    </cfRule>
    <cfRule type="cellIs" dxfId="774" priority="759" operator="equal">
      <formula>"红色"</formula>
    </cfRule>
    <cfRule type="cellIs" dxfId="773" priority="760" operator="equal">
      <formula>"紫色"</formula>
    </cfRule>
    <cfRule type="cellIs" dxfId="772" priority="761" operator="equal">
      <formula>"蓝色"</formula>
    </cfRule>
    <cfRule type="cellIs" dxfId="771" priority="762" operator="equal">
      <formula>"绿色"</formula>
    </cfRule>
    <cfRule type="cellIs" dxfId="770" priority="763" operator="equal">
      <formula>"黑色"</formula>
    </cfRule>
  </conditionalFormatting>
  <conditionalFormatting sqref="R212">
    <cfRule type="cellIs" dxfId="769" priority="288" operator="equal">
      <formula>"金色"</formula>
    </cfRule>
    <cfRule type="cellIs" dxfId="768" priority="289" operator="equal">
      <formula>"橙色"</formula>
    </cfRule>
    <cfRule type="cellIs" dxfId="767" priority="290" operator="equal">
      <formula>"红色"</formula>
    </cfRule>
    <cfRule type="cellIs" dxfId="766" priority="291" operator="equal">
      <formula>"紫色"</formula>
    </cfRule>
    <cfRule type="cellIs" dxfId="765" priority="292" operator="equal">
      <formula>"蓝色"</formula>
    </cfRule>
    <cfRule type="cellIs" dxfId="764" priority="293" operator="equal">
      <formula>"绿色"</formula>
    </cfRule>
    <cfRule type="cellIs" dxfId="763" priority="294" operator="equal">
      <formula>"黑色"</formula>
    </cfRule>
  </conditionalFormatting>
  <conditionalFormatting sqref="C238">
    <cfRule type="cellIs" dxfId="762" priority="743" operator="equal">
      <formula>"橙色"</formula>
    </cfRule>
    <cfRule type="cellIs" dxfId="761" priority="744" operator="equal">
      <formula>"橙色"</formula>
    </cfRule>
    <cfRule type="cellIs" dxfId="760" priority="745" operator="equal">
      <formula>"红色"</formula>
    </cfRule>
    <cfRule type="cellIs" dxfId="759" priority="746" operator="equal">
      <formula>"紫色"</formula>
    </cfRule>
    <cfRule type="cellIs" dxfId="758" priority="747" operator="equal">
      <formula>"蓝色"</formula>
    </cfRule>
    <cfRule type="cellIs" dxfId="757" priority="748" operator="equal">
      <formula>"绿色"</formula>
    </cfRule>
    <cfRule type="cellIs" dxfId="756" priority="749" operator="equal">
      <formula>"黑色"</formula>
    </cfRule>
  </conditionalFormatting>
  <conditionalFormatting sqref="H238">
    <cfRule type="cellIs" dxfId="755" priority="736" operator="equal">
      <formula>"橙色"</formula>
    </cfRule>
    <cfRule type="cellIs" dxfId="754" priority="737" operator="equal">
      <formula>"橙色"</formula>
    </cfRule>
    <cfRule type="cellIs" dxfId="753" priority="738" operator="equal">
      <formula>"红色"</formula>
    </cfRule>
    <cfRule type="cellIs" dxfId="752" priority="739" operator="equal">
      <formula>"紫色"</formula>
    </cfRule>
    <cfRule type="cellIs" dxfId="751" priority="740" operator="equal">
      <formula>"蓝色"</formula>
    </cfRule>
    <cfRule type="cellIs" dxfId="750" priority="741" operator="equal">
      <formula>"绿色"</formula>
    </cfRule>
    <cfRule type="cellIs" dxfId="749" priority="742" operator="equal">
      <formula>"黑色"</formula>
    </cfRule>
  </conditionalFormatting>
  <conditionalFormatting sqref="M238">
    <cfRule type="cellIs" dxfId="748" priority="729" operator="equal">
      <formula>"橙色"</formula>
    </cfRule>
    <cfRule type="cellIs" dxfId="747" priority="730" operator="equal">
      <formula>"橙色"</formula>
    </cfRule>
    <cfRule type="cellIs" dxfId="746" priority="731" operator="equal">
      <formula>"红色"</formula>
    </cfRule>
    <cfRule type="cellIs" dxfId="745" priority="732" operator="equal">
      <formula>"紫色"</formula>
    </cfRule>
    <cfRule type="cellIs" dxfId="744" priority="733" operator="equal">
      <formula>"蓝色"</formula>
    </cfRule>
    <cfRule type="cellIs" dxfId="743" priority="734" operator="equal">
      <formula>"绿色"</formula>
    </cfRule>
    <cfRule type="cellIs" dxfId="742" priority="735" operator="equal">
      <formula>"黑色"</formula>
    </cfRule>
  </conditionalFormatting>
  <conditionalFormatting sqref="R238">
    <cfRule type="cellIs" dxfId="741" priority="722" operator="equal">
      <formula>"橙色"</formula>
    </cfRule>
    <cfRule type="cellIs" dxfId="740" priority="723" operator="equal">
      <formula>"橙色"</formula>
    </cfRule>
    <cfRule type="cellIs" dxfId="739" priority="724" operator="equal">
      <formula>"红色"</formula>
    </cfRule>
    <cfRule type="cellIs" dxfId="738" priority="725" operator="equal">
      <formula>"紫色"</formula>
    </cfRule>
    <cfRule type="cellIs" dxfId="737" priority="726" operator="equal">
      <formula>"蓝色"</formula>
    </cfRule>
    <cfRule type="cellIs" dxfId="736" priority="727" operator="equal">
      <formula>"绿色"</formula>
    </cfRule>
    <cfRule type="cellIs" dxfId="735" priority="728" operator="equal">
      <formula>"黑色"</formula>
    </cfRule>
  </conditionalFormatting>
  <conditionalFormatting sqref="C264">
    <cfRule type="cellIs" dxfId="734" priority="715" operator="equal">
      <formula>"橙色"</formula>
    </cfRule>
    <cfRule type="cellIs" dxfId="733" priority="716" operator="equal">
      <formula>"橙色"</formula>
    </cfRule>
    <cfRule type="cellIs" dxfId="732" priority="717" operator="equal">
      <formula>"红色"</formula>
    </cfRule>
    <cfRule type="cellIs" dxfId="731" priority="718" operator="equal">
      <formula>"紫色"</formula>
    </cfRule>
    <cfRule type="cellIs" dxfId="730" priority="719" operator="equal">
      <formula>"蓝色"</formula>
    </cfRule>
    <cfRule type="cellIs" dxfId="729" priority="720" operator="equal">
      <formula>"绿色"</formula>
    </cfRule>
    <cfRule type="cellIs" dxfId="728" priority="721" operator="equal">
      <formula>"黑色"</formula>
    </cfRule>
  </conditionalFormatting>
  <conditionalFormatting sqref="H264">
    <cfRule type="cellIs" dxfId="727" priority="708" operator="equal">
      <formula>"橙色"</formula>
    </cfRule>
    <cfRule type="cellIs" dxfId="726" priority="709" operator="equal">
      <formula>"橙色"</formula>
    </cfRule>
    <cfRule type="cellIs" dxfId="725" priority="710" operator="equal">
      <formula>"红色"</formula>
    </cfRule>
    <cfRule type="cellIs" dxfId="724" priority="711" operator="equal">
      <formula>"紫色"</formula>
    </cfRule>
    <cfRule type="cellIs" dxfId="723" priority="712" operator="equal">
      <formula>"蓝色"</formula>
    </cfRule>
    <cfRule type="cellIs" dxfId="722" priority="713" operator="equal">
      <formula>"绿色"</formula>
    </cfRule>
    <cfRule type="cellIs" dxfId="721" priority="714" operator="equal">
      <formula>"黑色"</formula>
    </cfRule>
  </conditionalFormatting>
  <conditionalFormatting sqref="M264">
    <cfRule type="cellIs" dxfId="720" priority="701" operator="equal">
      <formula>"橙色"</formula>
    </cfRule>
    <cfRule type="cellIs" dxfId="719" priority="702" operator="equal">
      <formula>"橙色"</formula>
    </cfRule>
    <cfRule type="cellIs" dxfId="718" priority="703" operator="equal">
      <formula>"红色"</formula>
    </cfRule>
    <cfRule type="cellIs" dxfId="717" priority="704" operator="equal">
      <formula>"紫色"</formula>
    </cfRule>
    <cfRule type="cellIs" dxfId="716" priority="705" operator="equal">
      <formula>"蓝色"</formula>
    </cfRule>
    <cfRule type="cellIs" dxfId="715" priority="706" operator="equal">
      <formula>"绿色"</formula>
    </cfRule>
    <cfRule type="cellIs" dxfId="714" priority="707" operator="equal">
      <formula>"黑色"</formula>
    </cfRule>
  </conditionalFormatting>
  <conditionalFormatting sqref="R264">
    <cfRule type="cellIs" dxfId="713" priority="694" operator="equal">
      <formula>"橙色"</formula>
    </cfRule>
    <cfRule type="cellIs" dxfId="712" priority="695" operator="equal">
      <formula>"橙色"</formula>
    </cfRule>
    <cfRule type="cellIs" dxfId="711" priority="696" operator="equal">
      <formula>"红色"</formula>
    </cfRule>
    <cfRule type="cellIs" dxfId="710" priority="697" operator="equal">
      <formula>"紫色"</formula>
    </cfRule>
    <cfRule type="cellIs" dxfId="709" priority="698" operator="equal">
      <formula>"蓝色"</formula>
    </cfRule>
    <cfRule type="cellIs" dxfId="708" priority="699" operator="equal">
      <formula>"绿色"</formula>
    </cfRule>
    <cfRule type="cellIs" dxfId="707" priority="700" operator="equal">
      <formula>"黑色"</formula>
    </cfRule>
  </conditionalFormatting>
  <conditionalFormatting sqref="C290">
    <cfRule type="cellIs" dxfId="706" priority="687" operator="equal">
      <formula>"橙色"</formula>
    </cfRule>
    <cfRule type="cellIs" dxfId="705" priority="688" operator="equal">
      <formula>"橙色"</formula>
    </cfRule>
    <cfRule type="cellIs" dxfId="704" priority="689" operator="equal">
      <formula>"红色"</formula>
    </cfRule>
    <cfRule type="cellIs" dxfId="703" priority="690" operator="equal">
      <formula>"紫色"</formula>
    </cfRule>
    <cfRule type="cellIs" dxfId="702" priority="691" operator="equal">
      <formula>"蓝色"</formula>
    </cfRule>
    <cfRule type="cellIs" dxfId="701" priority="692" operator="equal">
      <formula>"绿色"</formula>
    </cfRule>
    <cfRule type="cellIs" dxfId="700" priority="693" operator="equal">
      <formula>"黑色"</formula>
    </cfRule>
  </conditionalFormatting>
  <conditionalFormatting sqref="H290">
    <cfRule type="cellIs" dxfId="699" priority="680" operator="equal">
      <formula>"橙色"</formula>
    </cfRule>
    <cfRule type="cellIs" dxfId="698" priority="681" operator="equal">
      <formula>"橙色"</formula>
    </cfRule>
    <cfRule type="cellIs" dxfId="697" priority="682" operator="equal">
      <formula>"红色"</formula>
    </cfRule>
    <cfRule type="cellIs" dxfId="696" priority="683" operator="equal">
      <formula>"紫色"</formula>
    </cfRule>
    <cfRule type="cellIs" dxfId="695" priority="684" operator="equal">
      <formula>"蓝色"</formula>
    </cfRule>
    <cfRule type="cellIs" dxfId="694" priority="685" operator="equal">
      <formula>"绿色"</formula>
    </cfRule>
    <cfRule type="cellIs" dxfId="693" priority="686" operator="equal">
      <formula>"黑色"</formula>
    </cfRule>
  </conditionalFormatting>
  <conditionalFormatting sqref="M290">
    <cfRule type="cellIs" dxfId="692" priority="673" operator="equal">
      <formula>"橙色"</formula>
    </cfRule>
    <cfRule type="cellIs" dxfId="691" priority="674" operator="equal">
      <formula>"橙色"</formula>
    </cfRule>
    <cfRule type="cellIs" dxfId="690" priority="675" operator="equal">
      <formula>"红色"</formula>
    </cfRule>
    <cfRule type="cellIs" dxfId="689" priority="676" operator="equal">
      <formula>"紫色"</formula>
    </cfRule>
    <cfRule type="cellIs" dxfId="688" priority="677" operator="equal">
      <formula>"蓝色"</formula>
    </cfRule>
    <cfRule type="cellIs" dxfId="687" priority="678" operator="equal">
      <formula>"绿色"</formula>
    </cfRule>
    <cfRule type="cellIs" dxfId="686" priority="679" operator="equal">
      <formula>"黑色"</formula>
    </cfRule>
  </conditionalFormatting>
  <conditionalFormatting sqref="R290">
    <cfRule type="cellIs" dxfId="685" priority="666" operator="equal">
      <formula>"橙色"</formula>
    </cfRule>
    <cfRule type="cellIs" dxfId="684" priority="667" operator="equal">
      <formula>"橙色"</formula>
    </cfRule>
    <cfRule type="cellIs" dxfId="683" priority="668" operator="equal">
      <formula>"红色"</formula>
    </cfRule>
    <cfRule type="cellIs" dxfId="682" priority="669" operator="equal">
      <formula>"紫色"</formula>
    </cfRule>
    <cfRule type="cellIs" dxfId="681" priority="670" operator="equal">
      <formula>"蓝色"</formula>
    </cfRule>
    <cfRule type="cellIs" dxfId="680" priority="671" operator="equal">
      <formula>"绿色"</formula>
    </cfRule>
    <cfRule type="cellIs" dxfId="679" priority="672" operator="equal">
      <formula>"黑色"</formula>
    </cfRule>
  </conditionalFormatting>
  <conditionalFormatting sqref="C316">
    <cfRule type="cellIs" dxfId="678" priority="274" operator="equal">
      <formula>"金色"</formula>
    </cfRule>
    <cfRule type="cellIs" dxfId="677" priority="275" operator="equal">
      <formula>"橙色"</formula>
    </cfRule>
    <cfRule type="cellIs" dxfId="676" priority="276" operator="equal">
      <formula>"红色"</formula>
    </cfRule>
    <cfRule type="cellIs" dxfId="675" priority="277" operator="equal">
      <formula>"紫色"</formula>
    </cfRule>
    <cfRule type="cellIs" dxfId="674" priority="278" operator="equal">
      <formula>"蓝色"</formula>
    </cfRule>
    <cfRule type="cellIs" dxfId="673" priority="279" operator="equal">
      <formula>"绿色"</formula>
    </cfRule>
    <cfRule type="cellIs" dxfId="672" priority="280" operator="equal">
      <formula>"黑色"</formula>
    </cfRule>
  </conditionalFormatting>
  <conditionalFormatting sqref="H316">
    <cfRule type="cellIs" dxfId="671" priority="652" operator="equal">
      <formula>"橙色"</formula>
    </cfRule>
    <cfRule type="cellIs" dxfId="670" priority="653" operator="equal">
      <formula>"橙色"</formula>
    </cfRule>
    <cfRule type="cellIs" dxfId="669" priority="654" operator="equal">
      <formula>"红色"</formula>
    </cfRule>
    <cfRule type="cellIs" dxfId="668" priority="655" operator="equal">
      <formula>"紫色"</formula>
    </cfRule>
    <cfRule type="cellIs" dxfId="667" priority="656" operator="equal">
      <formula>"蓝色"</formula>
    </cfRule>
    <cfRule type="cellIs" dxfId="666" priority="657" operator="equal">
      <formula>"绿色"</formula>
    </cfRule>
    <cfRule type="cellIs" dxfId="665" priority="658" operator="equal">
      <formula>"黑色"</formula>
    </cfRule>
  </conditionalFormatting>
  <conditionalFormatting sqref="M316">
    <cfRule type="cellIs" dxfId="664" priority="645" operator="equal">
      <formula>"橙色"</formula>
    </cfRule>
    <cfRule type="cellIs" dxfId="663" priority="646" operator="equal">
      <formula>"橙色"</formula>
    </cfRule>
    <cfRule type="cellIs" dxfId="662" priority="647" operator="equal">
      <formula>"红色"</formula>
    </cfRule>
    <cfRule type="cellIs" dxfId="661" priority="648" operator="equal">
      <formula>"紫色"</formula>
    </cfRule>
    <cfRule type="cellIs" dxfId="660" priority="649" operator="equal">
      <formula>"蓝色"</formula>
    </cfRule>
    <cfRule type="cellIs" dxfId="659" priority="650" operator="equal">
      <formula>"绿色"</formula>
    </cfRule>
    <cfRule type="cellIs" dxfId="658" priority="651" operator="equal">
      <formula>"黑色"</formula>
    </cfRule>
  </conditionalFormatting>
  <conditionalFormatting sqref="R316">
    <cfRule type="cellIs" dxfId="657" priority="638" operator="equal">
      <formula>"橙色"</formula>
    </cfRule>
    <cfRule type="cellIs" dxfId="656" priority="639" operator="equal">
      <formula>"橙色"</formula>
    </cfRule>
    <cfRule type="cellIs" dxfId="655" priority="640" operator="equal">
      <formula>"红色"</formula>
    </cfRule>
    <cfRule type="cellIs" dxfId="654" priority="641" operator="equal">
      <formula>"紫色"</formula>
    </cfRule>
    <cfRule type="cellIs" dxfId="653" priority="642" operator="equal">
      <formula>"蓝色"</formula>
    </cfRule>
    <cfRule type="cellIs" dxfId="652" priority="643" operator="equal">
      <formula>"绿色"</formula>
    </cfRule>
    <cfRule type="cellIs" dxfId="651" priority="644" operator="equal">
      <formula>"黑色"</formula>
    </cfRule>
  </conditionalFormatting>
  <conditionalFormatting sqref="C342">
    <cfRule type="cellIs" dxfId="650" priority="631" operator="equal">
      <formula>"橙色"</formula>
    </cfRule>
    <cfRule type="cellIs" dxfId="649" priority="632" operator="equal">
      <formula>"橙色"</formula>
    </cfRule>
    <cfRule type="cellIs" dxfId="648" priority="633" operator="equal">
      <formula>"红色"</formula>
    </cfRule>
    <cfRule type="cellIs" dxfId="647" priority="634" operator="equal">
      <formula>"紫色"</formula>
    </cfRule>
    <cfRule type="cellIs" dxfId="646" priority="635" operator="equal">
      <formula>"蓝色"</formula>
    </cfRule>
    <cfRule type="cellIs" dxfId="645" priority="636" operator="equal">
      <formula>"绿色"</formula>
    </cfRule>
    <cfRule type="cellIs" dxfId="644" priority="637" operator="equal">
      <formula>"黑色"</formula>
    </cfRule>
  </conditionalFormatting>
  <conditionalFormatting sqref="H342">
    <cfRule type="cellIs" dxfId="643" priority="624" operator="equal">
      <formula>"橙色"</formula>
    </cfRule>
    <cfRule type="cellIs" dxfId="642" priority="625" operator="equal">
      <formula>"橙色"</formula>
    </cfRule>
    <cfRule type="cellIs" dxfId="641" priority="626" operator="equal">
      <formula>"红色"</formula>
    </cfRule>
    <cfRule type="cellIs" dxfId="640" priority="627" operator="equal">
      <formula>"紫色"</formula>
    </cfRule>
    <cfRule type="cellIs" dxfId="639" priority="628" operator="equal">
      <formula>"蓝色"</formula>
    </cfRule>
    <cfRule type="cellIs" dxfId="638" priority="629" operator="equal">
      <formula>"绿色"</formula>
    </cfRule>
    <cfRule type="cellIs" dxfId="637" priority="630" operator="equal">
      <formula>"黑色"</formula>
    </cfRule>
  </conditionalFormatting>
  <conditionalFormatting sqref="M342">
    <cfRule type="cellIs" dxfId="636" priority="617" operator="equal">
      <formula>"橙色"</formula>
    </cfRule>
    <cfRule type="cellIs" dxfId="635" priority="618" operator="equal">
      <formula>"橙色"</formula>
    </cfRule>
    <cfRule type="cellIs" dxfId="634" priority="619" operator="equal">
      <formula>"红色"</formula>
    </cfRule>
    <cfRule type="cellIs" dxfId="633" priority="620" operator="equal">
      <formula>"紫色"</formula>
    </cfRule>
    <cfRule type="cellIs" dxfId="632" priority="621" operator="equal">
      <formula>"蓝色"</formula>
    </cfRule>
    <cfRule type="cellIs" dxfId="631" priority="622" operator="equal">
      <formula>"绿色"</formula>
    </cfRule>
    <cfRule type="cellIs" dxfId="630" priority="623" operator="equal">
      <formula>"黑色"</formula>
    </cfRule>
  </conditionalFormatting>
  <conditionalFormatting sqref="R342">
    <cfRule type="cellIs" dxfId="629" priority="610" operator="equal">
      <formula>"橙色"</formula>
    </cfRule>
    <cfRule type="cellIs" dxfId="628" priority="611" operator="equal">
      <formula>"橙色"</formula>
    </cfRule>
    <cfRule type="cellIs" dxfId="627" priority="612" operator="equal">
      <formula>"红色"</formula>
    </cfRule>
    <cfRule type="cellIs" dxfId="626" priority="613" operator="equal">
      <formula>"紫色"</formula>
    </cfRule>
    <cfRule type="cellIs" dxfId="625" priority="614" operator="equal">
      <formula>"蓝色"</formula>
    </cfRule>
    <cfRule type="cellIs" dxfId="624" priority="615" operator="equal">
      <formula>"绿色"</formula>
    </cfRule>
    <cfRule type="cellIs" dxfId="623" priority="616" operator="equal">
      <formula>"黑色"</formula>
    </cfRule>
  </conditionalFormatting>
  <conditionalFormatting sqref="C368">
    <cfRule type="cellIs" dxfId="622" priority="603" operator="equal">
      <formula>"橙色"</formula>
    </cfRule>
    <cfRule type="cellIs" dxfId="621" priority="604" operator="equal">
      <formula>"橙色"</formula>
    </cfRule>
    <cfRule type="cellIs" dxfId="620" priority="605" operator="equal">
      <formula>"红色"</formula>
    </cfRule>
    <cfRule type="cellIs" dxfId="619" priority="606" operator="equal">
      <formula>"紫色"</formula>
    </cfRule>
    <cfRule type="cellIs" dxfId="618" priority="607" operator="equal">
      <formula>"蓝色"</formula>
    </cfRule>
    <cfRule type="cellIs" dxfId="617" priority="608" operator="equal">
      <formula>"绿色"</formula>
    </cfRule>
    <cfRule type="cellIs" dxfId="616" priority="609" operator="equal">
      <formula>"黑色"</formula>
    </cfRule>
  </conditionalFormatting>
  <conditionalFormatting sqref="H368">
    <cfRule type="cellIs" dxfId="615" priority="596" operator="equal">
      <formula>"橙色"</formula>
    </cfRule>
    <cfRule type="cellIs" dxfId="614" priority="597" operator="equal">
      <formula>"橙色"</formula>
    </cfRule>
    <cfRule type="cellIs" dxfId="613" priority="598" operator="equal">
      <formula>"红色"</formula>
    </cfRule>
    <cfRule type="cellIs" dxfId="612" priority="599" operator="equal">
      <formula>"紫色"</formula>
    </cfRule>
    <cfRule type="cellIs" dxfId="611" priority="600" operator="equal">
      <formula>"蓝色"</formula>
    </cfRule>
    <cfRule type="cellIs" dxfId="610" priority="601" operator="equal">
      <formula>"绿色"</formula>
    </cfRule>
    <cfRule type="cellIs" dxfId="609" priority="602" operator="equal">
      <formula>"黑色"</formula>
    </cfRule>
  </conditionalFormatting>
  <conditionalFormatting sqref="M368">
    <cfRule type="cellIs" dxfId="608" priority="582" operator="equal">
      <formula>"橙色"</formula>
    </cfRule>
    <cfRule type="cellIs" dxfId="607" priority="583" operator="equal">
      <formula>"橙色"</formula>
    </cfRule>
    <cfRule type="cellIs" dxfId="606" priority="584" operator="equal">
      <formula>"红色"</formula>
    </cfRule>
    <cfRule type="cellIs" dxfId="605" priority="585" operator="equal">
      <formula>"紫色"</formula>
    </cfRule>
    <cfRule type="cellIs" dxfId="604" priority="586" operator="equal">
      <formula>"蓝色"</formula>
    </cfRule>
    <cfRule type="cellIs" dxfId="603" priority="587" operator="equal">
      <formula>"绿色"</formula>
    </cfRule>
    <cfRule type="cellIs" dxfId="602" priority="588" operator="equal">
      <formula>"黑色"</formula>
    </cfRule>
  </conditionalFormatting>
  <conditionalFormatting sqref="R368">
    <cfRule type="cellIs" dxfId="601" priority="302" operator="equal">
      <formula>"金色"</formula>
    </cfRule>
    <cfRule type="cellIs" dxfId="600" priority="303" operator="equal">
      <formula>"橙色"</formula>
    </cfRule>
    <cfRule type="cellIs" dxfId="599" priority="304" operator="equal">
      <formula>"红色"</formula>
    </cfRule>
    <cfRule type="cellIs" dxfId="598" priority="305" operator="equal">
      <formula>"紫色"</formula>
    </cfRule>
    <cfRule type="cellIs" dxfId="597" priority="306" operator="equal">
      <formula>"蓝色"</formula>
    </cfRule>
    <cfRule type="cellIs" dxfId="596" priority="307" operator="equal">
      <formula>"绿色"</formula>
    </cfRule>
    <cfRule type="cellIs" dxfId="595" priority="308" operator="equal">
      <formula>"黑色"</formula>
    </cfRule>
  </conditionalFormatting>
  <conditionalFormatting sqref="C394">
    <cfRule type="cellIs" dxfId="594" priority="477" operator="equal">
      <formula>"橙色"</formula>
    </cfRule>
    <cfRule type="cellIs" dxfId="593" priority="478" operator="equal">
      <formula>"橙色"</formula>
    </cfRule>
    <cfRule type="cellIs" dxfId="592" priority="479" operator="equal">
      <formula>"红色"</formula>
    </cfRule>
    <cfRule type="cellIs" dxfId="591" priority="480" operator="equal">
      <formula>"紫色"</formula>
    </cfRule>
    <cfRule type="cellIs" dxfId="590" priority="481" operator="equal">
      <formula>"蓝色"</formula>
    </cfRule>
    <cfRule type="cellIs" dxfId="589" priority="482" operator="equal">
      <formula>"绿色"</formula>
    </cfRule>
    <cfRule type="cellIs" dxfId="588" priority="483" operator="equal">
      <formula>"黑色"</formula>
    </cfRule>
  </conditionalFormatting>
  <conditionalFormatting sqref="H394">
    <cfRule type="cellIs" dxfId="587" priority="463" operator="equal">
      <formula>"橙色"</formula>
    </cfRule>
    <cfRule type="cellIs" dxfId="586" priority="464" operator="equal">
      <formula>"橙色"</formula>
    </cfRule>
    <cfRule type="cellIs" dxfId="585" priority="465" operator="equal">
      <formula>"红色"</formula>
    </cfRule>
    <cfRule type="cellIs" dxfId="584" priority="466" operator="equal">
      <formula>"紫色"</formula>
    </cfRule>
    <cfRule type="cellIs" dxfId="583" priority="467" operator="equal">
      <formula>"蓝色"</formula>
    </cfRule>
    <cfRule type="cellIs" dxfId="582" priority="468" operator="equal">
      <formula>"绿色"</formula>
    </cfRule>
    <cfRule type="cellIs" dxfId="581" priority="469" operator="equal">
      <formula>"黑色"</formula>
    </cfRule>
  </conditionalFormatting>
  <conditionalFormatting sqref="M394">
    <cfRule type="cellIs" dxfId="580" priority="456" operator="equal">
      <formula>"橙色"</formula>
    </cfRule>
    <cfRule type="cellIs" dxfId="579" priority="457" operator="equal">
      <formula>"橙色"</formula>
    </cfRule>
    <cfRule type="cellIs" dxfId="578" priority="458" operator="equal">
      <formula>"红色"</formula>
    </cfRule>
    <cfRule type="cellIs" dxfId="577" priority="459" operator="equal">
      <formula>"紫色"</formula>
    </cfRule>
    <cfRule type="cellIs" dxfId="576" priority="460" operator="equal">
      <formula>"蓝色"</formula>
    </cfRule>
    <cfRule type="cellIs" dxfId="575" priority="461" operator="equal">
      <formula>"绿色"</formula>
    </cfRule>
    <cfRule type="cellIs" dxfId="574" priority="462" operator="equal">
      <formula>"黑色"</formula>
    </cfRule>
  </conditionalFormatting>
  <conditionalFormatting sqref="R394">
    <cfRule type="cellIs" dxfId="573" priority="309" operator="equal">
      <formula>"金色"</formula>
    </cfRule>
    <cfRule type="cellIs" dxfId="572" priority="310" operator="equal">
      <formula>"橙色"</formula>
    </cfRule>
    <cfRule type="cellIs" dxfId="571" priority="311" operator="equal">
      <formula>"红色"</formula>
    </cfRule>
    <cfRule type="cellIs" dxfId="570" priority="312" operator="equal">
      <formula>"紫色"</formula>
    </cfRule>
    <cfRule type="cellIs" dxfId="569" priority="313" operator="equal">
      <formula>"蓝色"</formula>
    </cfRule>
    <cfRule type="cellIs" dxfId="568" priority="314" operator="equal">
      <formula>"绿色"</formula>
    </cfRule>
    <cfRule type="cellIs" dxfId="567" priority="315" operator="equal">
      <formula>"黑色"</formula>
    </cfRule>
  </conditionalFormatting>
  <conditionalFormatting sqref="C420">
    <cfRule type="cellIs" dxfId="566" priority="351" operator="equal">
      <formula>"金色"</formula>
    </cfRule>
    <cfRule type="cellIs" dxfId="565" priority="352" operator="equal">
      <formula>"橙色"</formula>
    </cfRule>
    <cfRule type="cellIs" dxfId="564" priority="353" operator="equal">
      <formula>"红色"</formula>
    </cfRule>
    <cfRule type="cellIs" dxfId="563" priority="354" operator="equal">
      <formula>"紫色"</formula>
    </cfRule>
    <cfRule type="cellIs" dxfId="562" priority="355" operator="equal">
      <formula>"蓝色"</formula>
    </cfRule>
    <cfRule type="cellIs" dxfId="561" priority="356" operator="equal">
      <formula>"绿色"</formula>
    </cfRule>
    <cfRule type="cellIs" dxfId="560" priority="357" operator="equal">
      <formula>"黑色"</formula>
    </cfRule>
  </conditionalFormatting>
  <conditionalFormatting sqref="H420">
    <cfRule type="cellIs" dxfId="559" priority="344" operator="equal">
      <formula>"金色"</formula>
    </cfRule>
    <cfRule type="cellIs" dxfId="558" priority="345" operator="equal">
      <formula>"橙色"</formula>
    </cfRule>
    <cfRule type="cellIs" dxfId="557" priority="346" operator="equal">
      <formula>"红色"</formula>
    </cfRule>
    <cfRule type="cellIs" dxfId="556" priority="347" operator="equal">
      <formula>"紫色"</formula>
    </cfRule>
    <cfRule type="cellIs" dxfId="555" priority="348" operator="equal">
      <formula>"蓝色"</formula>
    </cfRule>
    <cfRule type="cellIs" dxfId="554" priority="349" operator="equal">
      <formula>"绿色"</formula>
    </cfRule>
    <cfRule type="cellIs" dxfId="553" priority="350" operator="equal">
      <formula>"黑色"</formula>
    </cfRule>
  </conditionalFormatting>
  <conditionalFormatting sqref="M420">
    <cfRule type="cellIs" dxfId="552" priority="337" operator="equal">
      <formula>"金色"</formula>
    </cfRule>
    <cfRule type="cellIs" dxfId="551" priority="338" operator="equal">
      <formula>"橙色"</formula>
    </cfRule>
    <cfRule type="cellIs" dxfId="550" priority="339" operator="equal">
      <formula>"红色"</formula>
    </cfRule>
    <cfRule type="cellIs" dxfId="549" priority="340" operator="equal">
      <formula>"紫色"</formula>
    </cfRule>
    <cfRule type="cellIs" dxfId="548" priority="341" operator="equal">
      <formula>"蓝色"</formula>
    </cfRule>
    <cfRule type="cellIs" dxfId="547" priority="342" operator="equal">
      <formula>"绿色"</formula>
    </cfRule>
    <cfRule type="cellIs" dxfId="546" priority="343" operator="equal">
      <formula>"黑色"</formula>
    </cfRule>
  </conditionalFormatting>
  <conditionalFormatting sqref="R420">
    <cfRule type="cellIs" dxfId="545" priority="330" operator="equal">
      <formula>"金色"</formula>
    </cfRule>
    <cfRule type="cellIs" dxfId="544" priority="331" operator="equal">
      <formula>"橙色"</formula>
    </cfRule>
    <cfRule type="cellIs" dxfId="543" priority="332" operator="equal">
      <formula>"红色"</formula>
    </cfRule>
    <cfRule type="cellIs" dxfId="542" priority="333" operator="equal">
      <formula>"紫色"</formula>
    </cfRule>
    <cfRule type="cellIs" dxfId="541" priority="334" operator="equal">
      <formula>"蓝色"</formula>
    </cfRule>
    <cfRule type="cellIs" dxfId="540" priority="335" operator="equal">
      <formula>"绿色"</formula>
    </cfRule>
    <cfRule type="cellIs" dxfId="539" priority="336" operator="equal">
      <formula>"黑色"</formula>
    </cfRule>
  </conditionalFormatting>
  <conditionalFormatting sqref="C446">
    <cfRule type="cellIs" dxfId="538" priority="365" operator="equal">
      <formula>"橙色"</formula>
    </cfRule>
    <cfRule type="cellIs" dxfId="537" priority="366" operator="equal">
      <formula>"橙色"</formula>
    </cfRule>
    <cfRule type="cellIs" dxfId="536" priority="367" operator="equal">
      <formula>"红色"</formula>
    </cfRule>
    <cfRule type="cellIs" dxfId="535" priority="368" operator="equal">
      <formula>"紫色"</formula>
    </cfRule>
    <cfRule type="cellIs" dxfId="534" priority="369" operator="equal">
      <formula>"蓝色"</formula>
    </cfRule>
    <cfRule type="cellIs" dxfId="533" priority="370" operator="equal">
      <formula>"绿色"</formula>
    </cfRule>
    <cfRule type="cellIs" dxfId="532" priority="371" operator="equal">
      <formula>"黑色"</formula>
    </cfRule>
  </conditionalFormatting>
  <conditionalFormatting sqref="H446">
    <cfRule type="cellIs" dxfId="531" priority="358" operator="equal">
      <formula>"蓝色"</formula>
    </cfRule>
    <cfRule type="cellIs" dxfId="530" priority="359" operator="equal">
      <formula>"黑色"</formula>
    </cfRule>
    <cfRule type="cellIs" dxfId="529" priority="360" operator="equal">
      <formula>"橙色"</formula>
    </cfRule>
    <cfRule type="cellIs" dxfId="528" priority="361" operator="equal">
      <formula>"紫色"</formula>
    </cfRule>
    <cfRule type="cellIs" dxfId="527" priority="362" operator="equal">
      <formula>"红色"</formula>
    </cfRule>
    <cfRule type="cellIs" dxfId="526" priority="363" operator="equal">
      <formula>"绿色"</formula>
    </cfRule>
    <cfRule type="cellIs" dxfId="525" priority="364" operator="equal">
      <formula>"橙色"</formula>
    </cfRule>
  </conditionalFormatting>
  <conditionalFormatting sqref="M446">
    <cfRule type="cellIs" dxfId="524" priority="267" operator="equal">
      <formula>"橙色"</formula>
    </cfRule>
    <cfRule type="cellIs" dxfId="523" priority="268" operator="equal">
      <formula>"橙色"</formula>
    </cfRule>
    <cfRule type="cellIs" dxfId="522" priority="269" operator="equal">
      <formula>"红色"</formula>
    </cfRule>
    <cfRule type="cellIs" dxfId="521" priority="270" operator="equal">
      <formula>"紫色"</formula>
    </cfRule>
    <cfRule type="cellIs" dxfId="520" priority="271" operator="equal">
      <formula>"蓝色"</formula>
    </cfRule>
    <cfRule type="cellIs" dxfId="519" priority="272" operator="equal">
      <formula>"绿色"</formula>
    </cfRule>
    <cfRule type="cellIs" dxfId="518" priority="273" operator="equal">
      <formula>"黑色"</formula>
    </cfRule>
  </conditionalFormatting>
  <conditionalFormatting sqref="R446">
    <cfRule type="cellIs" dxfId="517" priority="260" operator="equal">
      <formula>"橙色"</formula>
    </cfRule>
    <cfRule type="cellIs" dxfId="516" priority="261" operator="equal">
      <formula>"橙色"</formula>
    </cfRule>
    <cfRule type="cellIs" dxfId="515" priority="262" operator="equal">
      <formula>"红色"</formula>
    </cfRule>
    <cfRule type="cellIs" dxfId="514" priority="263" operator="equal">
      <formula>"紫色"</formula>
    </cfRule>
    <cfRule type="cellIs" dxfId="513" priority="264" operator="equal">
      <formula>"蓝色"</formula>
    </cfRule>
    <cfRule type="cellIs" dxfId="512" priority="265" operator="equal">
      <formula>"绿色"</formula>
    </cfRule>
    <cfRule type="cellIs" dxfId="511" priority="266" operator="equal">
      <formula>"黑色"</formula>
    </cfRule>
  </conditionalFormatting>
  <conditionalFormatting sqref="C472">
    <cfRule type="cellIs" dxfId="510" priority="253" operator="equal">
      <formula>"橙色"</formula>
    </cfRule>
    <cfRule type="cellIs" dxfId="509" priority="254" operator="equal">
      <formula>"橙色"</formula>
    </cfRule>
    <cfRule type="cellIs" dxfId="508" priority="255" operator="equal">
      <formula>"红色"</formula>
    </cfRule>
    <cfRule type="cellIs" dxfId="507" priority="256" operator="equal">
      <formula>"紫色"</formula>
    </cfRule>
    <cfRule type="cellIs" dxfId="506" priority="257" operator="equal">
      <formula>"蓝色"</formula>
    </cfRule>
    <cfRule type="cellIs" dxfId="505" priority="258" operator="equal">
      <formula>"绿色"</formula>
    </cfRule>
    <cfRule type="cellIs" dxfId="504" priority="259" operator="equal">
      <formula>"黑色"</formula>
    </cfRule>
  </conditionalFormatting>
  <conditionalFormatting sqref="H472">
    <cfRule type="cellIs" dxfId="503" priority="246" operator="equal">
      <formula>"橙色"</formula>
    </cfRule>
    <cfRule type="cellIs" dxfId="502" priority="247" operator="equal">
      <formula>"橙色"</formula>
    </cfRule>
    <cfRule type="cellIs" dxfId="501" priority="248" operator="equal">
      <formula>"红色"</formula>
    </cfRule>
    <cfRule type="cellIs" dxfId="500" priority="249" operator="equal">
      <formula>"紫色"</formula>
    </cfRule>
    <cfRule type="cellIs" dxfId="499" priority="250" operator="equal">
      <formula>"蓝色"</formula>
    </cfRule>
    <cfRule type="cellIs" dxfId="498" priority="251" operator="equal">
      <formula>"绿色"</formula>
    </cfRule>
    <cfRule type="cellIs" dxfId="497" priority="252" operator="equal">
      <formula>"黑色"</formula>
    </cfRule>
  </conditionalFormatting>
  <conditionalFormatting sqref="M472">
    <cfRule type="cellIs" dxfId="496" priority="239" operator="equal">
      <formula>"金色"</formula>
    </cfRule>
    <cfRule type="cellIs" dxfId="495" priority="240" operator="equal">
      <formula>"橙色"</formula>
    </cfRule>
    <cfRule type="cellIs" dxfId="494" priority="241" operator="equal">
      <formula>"红色"</formula>
    </cfRule>
    <cfRule type="cellIs" dxfId="493" priority="242" operator="equal">
      <formula>"紫色"</formula>
    </cfRule>
    <cfRule type="cellIs" dxfId="492" priority="243" operator="equal">
      <formula>"蓝色"</formula>
    </cfRule>
    <cfRule type="cellIs" dxfId="491" priority="244" operator="equal">
      <formula>"绿色"</formula>
    </cfRule>
    <cfRule type="cellIs" dxfId="490" priority="245" operator="equal">
      <formula>"黑色"</formula>
    </cfRule>
  </conditionalFormatting>
  <conditionalFormatting sqref="R472">
    <cfRule type="cellIs" dxfId="489" priority="232" operator="equal">
      <formula>"橙色"</formula>
    </cfRule>
    <cfRule type="cellIs" dxfId="488" priority="233" operator="equal">
      <formula>"橙色"</formula>
    </cfRule>
    <cfRule type="cellIs" dxfId="487" priority="234" operator="equal">
      <formula>"红色"</formula>
    </cfRule>
    <cfRule type="cellIs" dxfId="486" priority="235" operator="equal">
      <formula>"紫色"</formula>
    </cfRule>
    <cfRule type="cellIs" dxfId="485" priority="236" operator="equal">
      <formula>"蓝色"</formula>
    </cfRule>
    <cfRule type="cellIs" dxfId="484" priority="237" operator="equal">
      <formula>"绿色"</formula>
    </cfRule>
    <cfRule type="cellIs" dxfId="483" priority="238" operator="equal">
      <formula>"黑色"</formula>
    </cfRule>
  </conditionalFormatting>
  <conditionalFormatting sqref="C498">
    <cfRule type="cellIs" dxfId="482" priority="225" operator="equal">
      <formula>"橙色"</formula>
    </cfRule>
    <cfRule type="cellIs" dxfId="481" priority="226" operator="equal">
      <formula>"橙色"</formula>
    </cfRule>
    <cfRule type="cellIs" dxfId="480" priority="227" operator="equal">
      <formula>"红色"</formula>
    </cfRule>
    <cfRule type="cellIs" dxfId="479" priority="228" operator="equal">
      <formula>"紫色"</formula>
    </cfRule>
    <cfRule type="cellIs" dxfId="478" priority="229" operator="equal">
      <formula>"蓝色"</formula>
    </cfRule>
    <cfRule type="cellIs" dxfId="477" priority="230" operator="equal">
      <formula>"绿色"</formula>
    </cfRule>
    <cfRule type="cellIs" dxfId="476" priority="231" operator="equal">
      <formula>"黑色"</formula>
    </cfRule>
  </conditionalFormatting>
  <conditionalFormatting sqref="H498">
    <cfRule type="cellIs" dxfId="475" priority="218" operator="equal">
      <formula>"橙色"</formula>
    </cfRule>
    <cfRule type="cellIs" dxfId="474" priority="219" operator="equal">
      <formula>"橙色"</formula>
    </cfRule>
    <cfRule type="cellIs" dxfId="473" priority="220" operator="equal">
      <formula>"红色"</formula>
    </cfRule>
    <cfRule type="cellIs" dxfId="472" priority="221" operator="equal">
      <formula>"紫色"</formula>
    </cfRule>
    <cfRule type="cellIs" dxfId="471" priority="222" operator="equal">
      <formula>"蓝色"</formula>
    </cfRule>
    <cfRule type="cellIs" dxfId="470" priority="223" operator="equal">
      <formula>"绿色"</formula>
    </cfRule>
    <cfRule type="cellIs" dxfId="469" priority="224" operator="equal">
      <formula>"黑色"</formula>
    </cfRule>
  </conditionalFormatting>
  <conditionalFormatting sqref="M498">
    <cfRule type="cellIs" dxfId="468" priority="211" operator="equal">
      <formula>"橙色"</formula>
    </cfRule>
    <cfRule type="cellIs" dxfId="467" priority="212" operator="equal">
      <formula>"橙色"</formula>
    </cfRule>
    <cfRule type="cellIs" dxfId="466" priority="213" operator="equal">
      <formula>"红色"</formula>
    </cfRule>
    <cfRule type="cellIs" dxfId="465" priority="214" operator="equal">
      <formula>"紫色"</formula>
    </cfRule>
    <cfRule type="cellIs" dxfId="464" priority="215" operator="equal">
      <formula>"蓝色"</formula>
    </cfRule>
    <cfRule type="cellIs" dxfId="463" priority="216" operator="equal">
      <formula>"绿色"</formula>
    </cfRule>
    <cfRule type="cellIs" dxfId="462" priority="217" operator="equal">
      <formula>"黑色"</formula>
    </cfRule>
  </conditionalFormatting>
  <conditionalFormatting sqref="R498">
    <cfRule type="cellIs" dxfId="461" priority="204" operator="equal">
      <formula>"橙色"</formula>
    </cfRule>
    <cfRule type="cellIs" dxfId="460" priority="205" operator="equal">
      <formula>"橙色"</formula>
    </cfRule>
    <cfRule type="cellIs" dxfId="459" priority="206" operator="equal">
      <formula>"红色"</formula>
    </cfRule>
    <cfRule type="cellIs" dxfId="458" priority="207" operator="equal">
      <formula>"紫色"</formula>
    </cfRule>
    <cfRule type="cellIs" dxfId="457" priority="208" operator="equal">
      <formula>"蓝色"</formula>
    </cfRule>
    <cfRule type="cellIs" dxfId="456" priority="209" operator="equal">
      <formula>"绿色"</formula>
    </cfRule>
    <cfRule type="cellIs" dxfId="455" priority="210" operator="equal">
      <formula>"黑色"</formula>
    </cfRule>
  </conditionalFormatting>
  <conditionalFormatting sqref="C524">
    <cfRule type="cellIs" dxfId="454" priority="197" operator="equal">
      <formula>"橙色"</formula>
    </cfRule>
    <cfRule type="cellIs" dxfId="453" priority="198" operator="equal">
      <formula>"橙色"</formula>
    </cfRule>
    <cfRule type="cellIs" dxfId="452" priority="199" operator="equal">
      <formula>"红色"</formula>
    </cfRule>
    <cfRule type="cellIs" dxfId="451" priority="200" operator="equal">
      <formula>"紫色"</formula>
    </cfRule>
    <cfRule type="cellIs" dxfId="450" priority="201" operator="equal">
      <formula>"蓝色"</formula>
    </cfRule>
    <cfRule type="cellIs" dxfId="449" priority="202" operator="equal">
      <formula>"绿色"</formula>
    </cfRule>
    <cfRule type="cellIs" dxfId="448" priority="203" operator="equal">
      <formula>"黑色"</formula>
    </cfRule>
  </conditionalFormatting>
  <conditionalFormatting sqref="H524">
    <cfRule type="cellIs" dxfId="447" priority="190" operator="equal">
      <formula>"橙色"</formula>
    </cfRule>
    <cfRule type="cellIs" dxfId="446" priority="191" operator="equal">
      <formula>"橙色"</formula>
    </cfRule>
    <cfRule type="cellIs" dxfId="445" priority="192" operator="equal">
      <formula>"红色"</formula>
    </cfRule>
    <cfRule type="cellIs" dxfId="444" priority="193" operator="equal">
      <formula>"紫色"</formula>
    </cfRule>
    <cfRule type="cellIs" dxfId="443" priority="194" operator="equal">
      <formula>"蓝色"</formula>
    </cfRule>
    <cfRule type="cellIs" dxfId="442" priority="195" operator="equal">
      <formula>"绿色"</formula>
    </cfRule>
    <cfRule type="cellIs" dxfId="441" priority="196" operator="equal">
      <formula>"黑色"</formula>
    </cfRule>
  </conditionalFormatting>
  <conditionalFormatting sqref="M524">
    <cfRule type="cellIs" dxfId="440" priority="183" operator="equal">
      <formula>"橙色"</formula>
    </cfRule>
    <cfRule type="cellIs" dxfId="439" priority="184" operator="equal">
      <formula>"橙色"</formula>
    </cfRule>
    <cfRule type="cellIs" dxfId="438" priority="185" operator="equal">
      <formula>"红色"</formula>
    </cfRule>
    <cfRule type="cellIs" dxfId="437" priority="186" operator="equal">
      <formula>"紫色"</formula>
    </cfRule>
    <cfRule type="cellIs" dxfId="436" priority="187" operator="equal">
      <formula>"蓝色"</formula>
    </cfRule>
    <cfRule type="cellIs" dxfId="435" priority="188" operator="equal">
      <formula>"绿色"</formula>
    </cfRule>
    <cfRule type="cellIs" dxfId="434" priority="189" operator="equal">
      <formula>"黑色"</formula>
    </cfRule>
  </conditionalFormatting>
  <conditionalFormatting sqref="R524">
    <cfRule type="cellIs" dxfId="433" priority="176" operator="equal">
      <formula>"橙色"</formula>
    </cfRule>
    <cfRule type="cellIs" dxfId="432" priority="177" operator="equal">
      <formula>"橙色"</formula>
    </cfRule>
    <cfRule type="cellIs" dxfId="431" priority="178" operator="equal">
      <formula>"红色"</formula>
    </cfRule>
    <cfRule type="cellIs" dxfId="430" priority="179" operator="equal">
      <formula>"紫色"</formula>
    </cfRule>
    <cfRule type="cellIs" dxfId="429" priority="180" operator="equal">
      <formula>"蓝色"</formula>
    </cfRule>
    <cfRule type="cellIs" dxfId="428" priority="181" operator="equal">
      <formula>"绿色"</formula>
    </cfRule>
    <cfRule type="cellIs" dxfId="427" priority="182" operator="equal">
      <formula>"黑色"</formula>
    </cfRule>
  </conditionalFormatting>
  <conditionalFormatting sqref="C550">
    <cfRule type="cellIs" dxfId="426" priority="169" operator="equal">
      <formula>"橙色"</formula>
    </cfRule>
    <cfRule type="cellIs" dxfId="425" priority="170" operator="equal">
      <formula>"橙色"</formula>
    </cfRule>
    <cfRule type="cellIs" dxfId="424" priority="171" operator="equal">
      <formula>"红色"</formula>
    </cfRule>
    <cfRule type="cellIs" dxfId="423" priority="172" operator="equal">
      <formula>"紫色"</formula>
    </cfRule>
    <cfRule type="cellIs" dxfId="422" priority="173" operator="equal">
      <formula>"蓝色"</formula>
    </cfRule>
    <cfRule type="cellIs" dxfId="421" priority="174" operator="equal">
      <formula>"绿色"</formula>
    </cfRule>
    <cfRule type="cellIs" dxfId="420" priority="175" operator="equal">
      <formula>"黑色"</formula>
    </cfRule>
  </conditionalFormatting>
  <conditionalFormatting sqref="H550">
    <cfRule type="cellIs" dxfId="419" priority="162" operator="equal">
      <formula>"橙色"</formula>
    </cfRule>
    <cfRule type="cellIs" dxfId="418" priority="163" operator="equal">
      <formula>"橙色"</formula>
    </cfRule>
    <cfRule type="cellIs" dxfId="417" priority="164" operator="equal">
      <formula>"红色"</formula>
    </cfRule>
    <cfRule type="cellIs" dxfId="416" priority="165" operator="equal">
      <formula>"紫色"</formula>
    </cfRule>
    <cfRule type="cellIs" dxfId="415" priority="166" operator="equal">
      <formula>"蓝色"</formula>
    </cfRule>
    <cfRule type="cellIs" dxfId="414" priority="167" operator="equal">
      <formula>"绿色"</formula>
    </cfRule>
    <cfRule type="cellIs" dxfId="413" priority="168" operator="equal">
      <formula>"黑色"</formula>
    </cfRule>
  </conditionalFormatting>
  <conditionalFormatting sqref="M550">
    <cfRule type="cellIs" dxfId="412" priority="155" operator="equal">
      <formula>"橙色"</formula>
    </cfRule>
    <cfRule type="cellIs" dxfId="411" priority="156" operator="equal">
      <formula>"橙色"</formula>
    </cfRule>
    <cfRule type="cellIs" dxfId="410" priority="157" operator="equal">
      <formula>"红色"</formula>
    </cfRule>
    <cfRule type="cellIs" dxfId="409" priority="158" operator="equal">
      <formula>"紫色"</formula>
    </cfRule>
    <cfRule type="cellIs" dxfId="408" priority="159" operator="equal">
      <formula>"蓝色"</formula>
    </cfRule>
    <cfRule type="cellIs" dxfId="407" priority="160" operator="equal">
      <formula>"绿色"</formula>
    </cfRule>
    <cfRule type="cellIs" dxfId="406" priority="161" operator="equal">
      <formula>"黑色"</formula>
    </cfRule>
  </conditionalFormatting>
  <conditionalFormatting sqref="R550">
    <cfRule type="cellIs" dxfId="405" priority="154" operator="equal">
      <formula>"黑色"</formula>
    </cfRule>
    <cfRule type="cellIs" dxfId="404" priority="153" operator="equal">
      <formula>"绿色"</formula>
    </cfRule>
    <cfRule type="cellIs" dxfId="403" priority="152" operator="equal">
      <formula>"蓝色"</formula>
    </cfRule>
    <cfRule type="cellIs" dxfId="402" priority="151" operator="equal">
      <formula>"紫色"</formula>
    </cfRule>
    <cfRule type="cellIs" dxfId="401" priority="150" operator="equal">
      <formula>"红色"</formula>
    </cfRule>
    <cfRule type="cellIs" dxfId="400" priority="149" operator="equal">
      <formula>"橙色"</formula>
    </cfRule>
    <cfRule type="cellIs" dxfId="399" priority="148" operator="equal">
      <formula>"橙色"</formula>
    </cfRule>
  </conditionalFormatting>
  <conditionalFormatting sqref="C576">
    <cfRule type="cellIs" dxfId="398" priority="147" operator="equal">
      <formula>"黑色"</formula>
    </cfRule>
    <cfRule type="cellIs" dxfId="397" priority="146" operator="equal">
      <formula>"绿色"</formula>
    </cfRule>
    <cfRule type="cellIs" dxfId="396" priority="145" operator="equal">
      <formula>"蓝色"</formula>
    </cfRule>
    <cfRule type="cellIs" dxfId="395" priority="144" operator="equal">
      <formula>"紫色"</formula>
    </cfRule>
    <cfRule type="cellIs" dxfId="394" priority="143" operator="equal">
      <formula>"红色"</formula>
    </cfRule>
    <cfRule type="cellIs" dxfId="393" priority="142" operator="equal">
      <formula>"橙色"</formula>
    </cfRule>
    <cfRule type="cellIs" dxfId="392" priority="141" operator="equal">
      <formula>"橙色"</formula>
    </cfRule>
  </conditionalFormatting>
  <conditionalFormatting sqref="H576">
    <cfRule type="cellIs" dxfId="391" priority="140" operator="equal">
      <formula>"黑色"</formula>
    </cfRule>
    <cfRule type="cellIs" dxfId="390" priority="139" operator="equal">
      <formula>"绿色"</formula>
    </cfRule>
    <cfRule type="cellIs" dxfId="389" priority="138" operator="equal">
      <formula>"蓝色"</formula>
    </cfRule>
    <cfRule type="cellIs" dxfId="388" priority="137" operator="equal">
      <formula>"紫色"</formula>
    </cfRule>
    <cfRule type="cellIs" dxfId="387" priority="136" operator="equal">
      <formula>"红色"</formula>
    </cfRule>
    <cfRule type="cellIs" dxfId="386" priority="135" operator="equal">
      <formula>"橙色"</formula>
    </cfRule>
    <cfRule type="cellIs" dxfId="385" priority="134" operator="equal">
      <formula>"橙色"</formula>
    </cfRule>
  </conditionalFormatting>
  <conditionalFormatting sqref="M576">
    <cfRule type="cellIs" dxfId="384" priority="133" operator="equal">
      <formula>"黑色"</formula>
    </cfRule>
    <cfRule type="cellIs" dxfId="383" priority="132" operator="equal">
      <formula>"绿色"</formula>
    </cfRule>
    <cfRule type="cellIs" dxfId="382" priority="131" operator="equal">
      <formula>"蓝色"</formula>
    </cfRule>
    <cfRule type="cellIs" dxfId="381" priority="130" operator="equal">
      <formula>"紫色"</formula>
    </cfRule>
    <cfRule type="cellIs" dxfId="380" priority="129" operator="equal">
      <formula>"红色"</formula>
    </cfRule>
    <cfRule type="cellIs" dxfId="379" priority="128" operator="equal">
      <formula>"橙色"</formula>
    </cfRule>
    <cfRule type="cellIs" dxfId="378" priority="127" operator="equal">
      <formula>"橙色"</formula>
    </cfRule>
  </conditionalFormatting>
  <conditionalFormatting sqref="R576">
    <cfRule type="cellIs" dxfId="377" priority="126" operator="equal">
      <formula>"黑色"</formula>
    </cfRule>
    <cfRule type="cellIs" dxfId="376" priority="125" operator="equal">
      <formula>"绿色"</formula>
    </cfRule>
    <cfRule type="cellIs" dxfId="375" priority="124" operator="equal">
      <formula>"蓝色"</formula>
    </cfRule>
    <cfRule type="cellIs" dxfId="374" priority="123" operator="equal">
      <formula>"紫色"</formula>
    </cfRule>
    <cfRule type="cellIs" dxfId="373" priority="122" operator="equal">
      <formula>"红色"</formula>
    </cfRule>
    <cfRule type="cellIs" dxfId="372" priority="121" operator="equal">
      <formula>"橙色"</formula>
    </cfRule>
    <cfRule type="cellIs" dxfId="371" priority="120" operator="equal">
      <formula>"橙色"</formula>
    </cfRule>
  </conditionalFormatting>
  <conditionalFormatting sqref="C602">
    <cfRule type="cellIs" dxfId="370" priority="112" operator="equal">
      <formula>"黑色"</formula>
    </cfRule>
    <cfRule type="cellIs" dxfId="369" priority="111" operator="equal">
      <formula>"绿色"</formula>
    </cfRule>
    <cfRule type="cellIs" dxfId="368" priority="110" operator="equal">
      <formula>"蓝色"</formula>
    </cfRule>
    <cfRule type="cellIs" dxfId="367" priority="109" operator="equal">
      <formula>"紫色"</formula>
    </cfRule>
    <cfRule type="cellIs" dxfId="366" priority="108" operator="equal">
      <formula>"红色"</formula>
    </cfRule>
    <cfRule type="cellIs" dxfId="365" priority="107" operator="equal">
      <formula>"橙色"</formula>
    </cfRule>
    <cfRule type="cellIs" dxfId="364" priority="106" operator="equal">
      <formula>"橙色"</formula>
    </cfRule>
  </conditionalFormatting>
  <conditionalFormatting sqref="H602">
    <cfRule type="cellIs" dxfId="363" priority="105" operator="equal">
      <formula>"黑色"</formula>
    </cfRule>
    <cfRule type="cellIs" dxfId="362" priority="104" operator="equal">
      <formula>"绿色"</formula>
    </cfRule>
    <cfRule type="cellIs" dxfId="361" priority="103" operator="equal">
      <formula>"蓝色"</formula>
    </cfRule>
    <cfRule type="cellIs" dxfId="360" priority="102" operator="equal">
      <formula>"紫色"</formula>
    </cfRule>
    <cfRule type="cellIs" dxfId="359" priority="101" operator="equal">
      <formula>"红色"</formula>
    </cfRule>
    <cfRule type="cellIs" dxfId="358" priority="100" operator="equal">
      <formula>"橙色"</formula>
    </cfRule>
    <cfRule type="cellIs" dxfId="357" priority="99" operator="equal">
      <formula>"橙色"</formula>
    </cfRule>
  </conditionalFormatting>
  <conditionalFormatting sqref="M602">
    <cfRule type="cellIs" dxfId="356" priority="98" operator="equal">
      <formula>"黑色"</formula>
    </cfRule>
    <cfRule type="cellIs" dxfId="355" priority="97" operator="equal">
      <formula>"绿色"</formula>
    </cfRule>
    <cfRule type="cellIs" dxfId="354" priority="96" operator="equal">
      <formula>"蓝色"</formula>
    </cfRule>
    <cfRule type="cellIs" dxfId="353" priority="95" operator="equal">
      <formula>"紫色"</formula>
    </cfRule>
    <cfRule type="cellIs" dxfId="352" priority="94" operator="equal">
      <formula>"红色"</formula>
    </cfRule>
    <cfRule type="cellIs" dxfId="351" priority="93" operator="equal">
      <formula>"橙色"</formula>
    </cfRule>
    <cfRule type="cellIs" dxfId="350" priority="92" operator="equal">
      <formula>"橙色"</formula>
    </cfRule>
  </conditionalFormatting>
  <conditionalFormatting sqref="R602">
    <cfRule type="cellIs" dxfId="349" priority="91" operator="equal">
      <formula>"黑色"</formula>
    </cfRule>
    <cfRule type="cellIs" dxfId="348" priority="90" operator="equal">
      <formula>"绿色"</formula>
    </cfRule>
    <cfRule type="cellIs" dxfId="347" priority="89" operator="equal">
      <formula>"蓝色"</formula>
    </cfRule>
    <cfRule type="cellIs" dxfId="346" priority="88" operator="equal">
      <formula>"紫色"</formula>
    </cfRule>
    <cfRule type="cellIs" dxfId="345" priority="87" operator="equal">
      <formula>"红色"</formula>
    </cfRule>
    <cfRule type="cellIs" dxfId="344" priority="86" operator="equal">
      <formula>"橙色"</formula>
    </cfRule>
    <cfRule type="cellIs" dxfId="343" priority="85" operator="equal">
      <formula>"橙色"</formula>
    </cfRule>
  </conditionalFormatting>
  <conditionalFormatting sqref="C628">
    <cfRule type="cellIs" dxfId="342" priority="84" operator="equal">
      <formula>"黑色"</formula>
    </cfRule>
    <cfRule type="cellIs" dxfId="341" priority="83" operator="equal">
      <formula>"绿色"</formula>
    </cfRule>
    <cfRule type="cellIs" dxfId="340" priority="82" operator="equal">
      <formula>"蓝色"</formula>
    </cfRule>
    <cfRule type="cellIs" dxfId="339" priority="81" operator="equal">
      <formula>"紫色"</formula>
    </cfRule>
    <cfRule type="cellIs" dxfId="338" priority="80" operator="equal">
      <formula>"红色"</formula>
    </cfRule>
    <cfRule type="cellIs" dxfId="337" priority="79" operator="equal">
      <formula>"橙色"</formula>
    </cfRule>
    <cfRule type="cellIs" dxfId="336" priority="78" operator="equal">
      <formula>"橙色"</formula>
    </cfRule>
  </conditionalFormatting>
  <conditionalFormatting sqref="H628">
    <cfRule type="cellIs" dxfId="335" priority="77" operator="equal">
      <formula>"黑色"</formula>
    </cfRule>
    <cfRule type="cellIs" dxfId="334" priority="76" operator="equal">
      <formula>"绿色"</formula>
    </cfRule>
    <cfRule type="cellIs" dxfId="333" priority="75" operator="equal">
      <formula>"蓝色"</formula>
    </cfRule>
    <cfRule type="cellIs" dxfId="332" priority="74" operator="equal">
      <formula>"紫色"</formula>
    </cfRule>
    <cfRule type="cellIs" dxfId="331" priority="73" operator="equal">
      <formula>"红色"</formula>
    </cfRule>
    <cfRule type="cellIs" dxfId="330" priority="72" operator="equal">
      <formula>"橙色"</formula>
    </cfRule>
    <cfRule type="cellIs" dxfId="329" priority="71" operator="equal">
      <formula>"橙色"</formula>
    </cfRule>
  </conditionalFormatting>
  <conditionalFormatting sqref="M628">
    <cfRule type="cellIs" dxfId="328" priority="70" operator="equal">
      <formula>"黑色"</formula>
    </cfRule>
    <cfRule type="cellIs" dxfId="327" priority="69" operator="equal">
      <formula>"绿色"</formula>
    </cfRule>
    <cfRule type="cellIs" dxfId="326" priority="68" operator="equal">
      <formula>"蓝色"</formula>
    </cfRule>
    <cfRule type="cellIs" dxfId="325" priority="67" operator="equal">
      <formula>"紫色"</formula>
    </cfRule>
    <cfRule type="cellIs" dxfId="324" priority="66" operator="equal">
      <formula>"红色"</formula>
    </cfRule>
    <cfRule type="cellIs" dxfId="323" priority="65" operator="equal">
      <formula>"橙色"</formula>
    </cfRule>
    <cfRule type="cellIs" dxfId="322" priority="64" operator="equal">
      <formula>"橙色"</formula>
    </cfRule>
  </conditionalFormatting>
  <conditionalFormatting sqref="R628">
    <cfRule type="cellIs" dxfId="321" priority="63" operator="equal">
      <formula>"黑色"</formula>
    </cfRule>
    <cfRule type="cellIs" dxfId="320" priority="62" operator="equal">
      <formula>"绿色"</formula>
    </cfRule>
    <cfRule type="cellIs" dxfId="319" priority="61" operator="equal">
      <formula>"蓝色"</formula>
    </cfRule>
    <cfRule type="cellIs" dxfId="318" priority="60" operator="equal">
      <formula>"紫色"</formula>
    </cfRule>
    <cfRule type="cellIs" dxfId="317" priority="59" operator="equal">
      <formula>"红色"</formula>
    </cfRule>
    <cfRule type="cellIs" dxfId="316" priority="58" operator="equal">
      <formula>"橙色"</formula>
    </cfRule>
    <cfRule type="cellIs" dxfId="315" priority="57" operator="equal">
      <formula>"橙色"</formula>
    </cfRule>
  </conditionalFormatting>
  <conditionalFormatting sqref="C654">
    <cfRule type="cellIs" dxfId="314" priority="56" operator="equal">
      <formula>"黑色"</formula>
    </cfRule>
    <cfRule type="cellIs" dxfId="313" priority="55" operator="equal">
      <formula>"绿色"</formula>
    </cfRule>
    <cfRule type="cellIs" dxfId="312" priority="54" operator="equal">
      <formula>"蓝色"</formula>
    </cfRule>
    <cfRule type="cellIs" dxfId="311" priority="53" operator="equal">
      <formula>"紫色"</formula>
    </cfRule>
    <cfRule type="cellIs" dxfId="310" priority="52" operator="equal">
      <formula>"红色"</formula>
    </cfRule>
    <cfRule type="cellIs" dxfId="309" priority="51" operator="equal">
      <formula>"橙色"</formula>
    </cfRule>
    <cfRule type="cellIs" dxfId="308" priority="50" operator="equal">
      <formula>"橙色"</formula>
    </cfRule>
  </conditionalFormatting>
  <conditionalFormatting sqref="H654">
    <cfRule type="cellIs" dxfId="307" priority="49" operator="equal">
      <formula>"黑色"</formula>
    </cfRule>
    <cfRule type="cellIs" dxfId="306" priority="48" operator="equal">
      <formula>"绿色"</formula>
    </cfRule>
    <cfRule type="cellIs" dxfId="305" priority="47" operator="equal">
      <formula>"蓝色"</formula>
    </cfRule>
    <cfRule type="cellIs" dxfId="304" priority="46" operator="equal">
      <formula>"紫色"</formula>
    </cfRule>
    <cfRule type="cellIs" dxfId="303" priority="45" operator="equal">
      <formula>"红色"</formula>
    </cfRule>
    <cfRule type="cellIs" dxfId="302" priority="44" operator="equal">
      <formula>"橙色"</formula>
    </cfRule>
    <cfRule type="cellIs" dxfId="301" priority="43" operator="equal">
      <formula>"橙色"</formula>
    </cfRule>
  </conditionalFormatting>
  <conditionalFormatting sqref="M654">
    <cfRule type="cellIs" dxfId="300" priority="42" operator="equal">
      <formula>"黑色"</formula>
    </cfRule>
    <cfRule type="cellIs" dxfId="299" priority="41" operator="equal">
      <formula>"绿色"</formula>
    </cfRule>
    <cfRule type="cellIs" dxfId="298" priority="40" operator="equal">
      <formula>"蓝色"</formula>
    </cfRule>
    <cfRule type="cellIs" dxfId="297" priority="39" operator="equal">
      <formula>"紫色"</formula>
    </cfRule>
    <cfRule type="cellIs" dxfId="296" priority="38" operator="equal">
      <formula>"红色"</formula>
    </cfRule>
    <cfRule type="cellIs" dxfId="295" priority="37" operator="equal">
      <formula>"橙色"</formula>
    </cfRule>
    <cfRule type="cellIs" dxfId="294" priority="36" operator="equal">
      <formula>"橙色"</formula>
    </cfRule>
  </conditionalFormatting>
  <conditionalFormatting sqref="R654">
    <cfRule type="cellIs" dxfId="293" priority="35" operator="equal">
      <formula>"黑色"</formula>
    </cfRule>
    <cfRule type="cellIs" dxfId="292" priority="34" operator="equal">
      <formula>"绿色"</formula>
    </cfRule>
    <cfRule type="cellIs" dxfId="291" priority="33" operator="equal">
      <formula>"蓝色"</formula>
    </cfRule>
    <cfRule type="cellIs" dxfId="290" priority="32" operator="equal">
      <formula>"紫色"</formula>
    </cfRule>
    <cfRule type="cellIs" dxfId="289" priority="31" operator="equal">
      <formula>"红色"</formula>
    </cfRule>
    <cfRule type="cellIs" dxfId="288" priority="30" operator="equal">
      <formula>"橙色"</formula>
    </cfRule>
    <cfRule type="cellIs" dxfId="287" priority="29" operator="equal">
      <formula>"橙色"</formula>
    </cfRule>
  </conditionalFormatting>
  <conditionalFormatting sqref="C680">
    <cfRule type="cellIs" dxfId="286" priority="28" operator="equal">
      <formula>"黑色"</formula>
    </cfRule>
    <cfRule type="cellIs" dxfId="285" priority="27" operator="equal">
      <formula>"绿色"</formula>
    </cfRule>
    <cfRule type="cellIs" dxfId="284" priority="26" operator="equal">
      <formula>"蓝色"</formula>
    </cfRule>
    <cfRule type="cellIs" dxfId="283" priority="25" operator="equal">
      <formula>"紫色"</formula>
    </cfRule>
    <cfRule type="cellIs" dxfId="282" priority="24" operator="equal">
      <formula>"红色"</formula>
    </cfRule>
    <cfRule type="cellIs" dxfId="281" priority="23" operator="equal">
      <formula>"橙色"</formula>
    </cfRule>
    <cfRule type="cellIs" dxfId="280" priority="22" operator="equal">
      <formula>"橙色"</formula>
    </cfRule>
  </conditionalFormatting>
  <conditionalFormatting sqref="H680">
    <cfRule type="cellIs" dxfId="279" priority="21" operator="equal">
      <formula>"黑色"</formula>
    </cfRule>
    <cfRule type="cellIs" dxfId="278" priority="20" operator="equal">
      <formula>"绿色"</formula>
    </cfRule>
    <cfRule type="cellIs" dxfId="277" priority="19" operator="equal">
      <formula>"蓝色"</formula>
    </cfRule>
    <cfRule type="cellIs" dxfId="276" priority="18" operator="equal">
      <formula>"紫色"</formula>
    </cfRule>
    <cfRule type="cellIs" dxfId="275" priority="17" operator="equal">
      <formula>"红色"</formula>
    </cfRule>
    <cfRule type="cellIs" dxfId="274" priority="16" operator="equal">
      <formula>"橙色"</formula>
    </cfRule>
    <cfRule type="cellIs" dxfId="273" priority="15" operator="equal">
      <formula>"橙色"</formula>
    </cfRule>
  </conditionalFormatting>
  <conditionalFormatting sqref="M680">
    <cfRule type="cellIs" dxfId="272" priority="14" operator="equal">
      <formula>"黑色"</formula>
    </cfRule>
    <cfRule type="cellIs" dxfId="271" priority="13" operator="equal">
      <formula>"绿色"</formula>
    </cfRule>
    <cfRule type="cellIs" dxfId="270" priority="12" operator="equal">
      <formula>"蓝色"</formula>
    </cfRule>
    <cfRule type="cellIs" dxfId="269" priority="11" operator="equal">
      <formula>"紫色"</formula>
    </cfRule>
    <cfRule type="cellIs" dxfId="268" priority="10" operator="equal">
      <formula>"红色"</formula>
    </cfRule>
    <cfRule type="cellIs" dxfId="267" priority="9" operator="equal">
      <formula>"橙色"</formula>
    </cfRule>
    <cfRule type="cellIs" dxfId="266" priority="8" operator="equal">
      <formula>"橙色"</formula>
    </cfRule>
  </conditionalFormatting>
  <conditionalFormatting sqref="R680">
    <cfRule type="cellIs" dxfId="265" priority="7" operator="equal">
      <formula>"黑色"</formula>
    </cfRule>
    <cfRule type="cellIs" dxfId="264" priority="6" operator="equal">
      <formula>"绿色"</formula>
    </cfRule>
    <cfRule type="cellIs" dxfId="263" priority="5" operator="equal">
      <formula>"蓝色"</formula>
    </cfRule>
    <cfRule type="cellIs" dxfId="262" priority="4" operator="equal">
      <formula>"紫色"</formula>
    </cfRule>
    <cfRule type="cellIs" dxfId="261" priority="3" operator="equal">
      <formula>"红色"</formula>
    </cfRule>
    <cfRule type="cellIs" dxfId="260" priority="2" operator="equal">
      <formula>"橙色"</formula>
    </cfRule>
    <cfRule type="cellIs" dxfId="259" priority="1" operator="equal">
      <formula>"橙色"</formula>
    </cfRule>
  </conditionalFormatting>
  <dataValidations count="2">
    <dataValidation type="list" allowBlank="1" showInputMessage="1" showErrorMessage="1" sqref="E2 J2 O2 T2 E28 J28 O28 T28 E54 J54 O54 T54 E80 J80 O80 T80 E106 J106 O106 T106 J132 O132 T132 E133 E158 J158 O158 T158 E184 J184 O184 T184 E210 J210 O210 T210 E236 J236 O236 T236 E262 J262 O262 T262 E288 J288 O288 T288 E314 J314 O314 T314 E340 J340 O340 T340 E366 J366 O366 T366 E392 J392 O392 T392 E418 J418 O418 T418 E444 J444 O444 T444 E470 J470 O470 T470 E496 J496 O496 T496 E522 J522 O522 T522 E548 J548 O548 T548 E574 J574 O574 T574 E600 J600 O600 T600 E626 J626 O626 T626 E652 J652 O652 T652 E678 J678 O678 T678" xr:uid="{00000000-0002-0000-0700-000000000000}">
      <formula1>"[下拉],头部,腰部,手臂,腿部,身体,背部,饰品"</formula1>
    </dataValidation>
    <dataValidation type="list" allowBlank="1" showInputMessage="1" showErrorMessage="1" sqref="E3 J3 O3 T3 E29 J29 O29 T29 E55 J55 O55 T55 E81 J81 O81 T81 E107 J107 O107 T107 J133 O133 T133 E134 E159 J159 O159 T159 E185 J185 O185 T185 E211 J211 O211 T211 E237 J237 O237 T237 E263 J263 O263 T263 E289 J289 O289 T289 E315 J315 O315 T315 E341 J341 O341 T341 E367 J367 O367 T367 E393 J393 O393 T393 E419 J419 O419 T419 E445 J445 O445 T445 E471 J471 O471 T471 E497 J497 O497 T497 E523 J523 O523 T523 E549 J549 O549 T549 E575 J575 O575 T575 E601 J601 O601 T601 E627 J627 O627 T627 E653 J653 O653 T653 E679 J679 O679 T679" xr:uid="{00000000-0002-0000-0700-000001000000}">
      <formula1>"0,150,300,450,600,750,900"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X77"/>
  <sheetViews>
    <sheetView topLeftCell="C28" workbookViewId="0">
      <selection activeCell="C28" sqref="C28"/>
    </sheetView>
  </sheetViews>
  <sheetFormatPr defaultColWidth="8.875" defaultRowHeight="12" customHeight="1"/>
  <cols>
    <col min="1" max="16384" width="8.875" style="1"/>
  </cols>
  <sheetData>
    <row r="2" spans="2:20" ht="12" customHeight="1">
      <c r="B2" s="2" t="s">
        <v>343</v>
      </c>
      <c r="C2" s="16" t="s">
        <v>18</v>
      </c>
      <c r="D2" s="4" t="s">
        <v>344</v>
      </c>
      <c r="E2" s="5" t="s">
        <v>7</v>
      </c>
      <c r="G2" s="2" t="s">
        <v>343</v>
      </c>
      <c r="H2" s="16" t="s">
        <v>28</v>
      </c>
      <c r="I2" s="4" t="s">
        <v>344</v>
      </c>
      <c r="J2" s="5" t="s">
        <v>7</v>
      </c>
      <c r="L2" s="2" t="s">
        <v>343</v>
      </c>
      <c r="M2" s="16" t="s">
        <v>38</v>
      </c>
      <c r="N2" s="4" t="s">
        <v>344</v>
      </c>
      <c r="O2" s="5" t="s">
        <v>7</v>
      </c>
      <c r="Q2" s="2" t="s">
        <v>343</v>
      </c>
      <c r="R2" s="16" t="s">
        <v>68</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50</v>
      </c>
      <c r="Q4" s="6" t="s">
        <v>347</v>
      </c>
      <c r="R4" s="7" t="str">
        <f>LOOKUP(R5,{0,201,401,601,901,1201,1501;"黑色","绿色","蓝色","紫色","红色","橙色","金色"})</f>
        <v>紫色</v>
      </c>
      <c r="S4" s="8" t="s">
        <v>348</v>
      </c>
      <c r="T4" s="10">
        <v>0</v>
      </c>
    </row>
    <row r="5" spans="2:20" ht="12" customHeight="1">
      <c r="B5" s="6" t="s">
        <v>349</v>
      </c>
      <c r="C5" s="7">
        <f>C13+E3</f>
        <v>100</v>
      </c>
      <c r="D5" s="8" t="s">
        <v>350</v>
      </c>
      <c r="E5" s="10">
        <v>1</v>
      </c>
      <c r="G5" s="6" t="s">
        <v>349</v>
      </c>
      <c r="H5" s="7">
        <f>H13+J3</f>
        <v>150</v>
      </c>
      <c r="I5" s="8" t="s">
        <v>350</v>
      </c>
      <c r="J5" s="10">
        <v>1</v>
      </c>
      <c r="L5" s="6" t="s">
        <v>349</v>
      </c>
      <c r="M5" s="7">
        <f>M13+O3</f>
        <v>350</v>
      </c>
      <c r="N5" s="8" t="s">
        <v>350</v>
      </c>
      <c r="O5" s="10">
        <v>1</v>
      </c>
      <c r="Q5" s="6" t="s">
        <v>349</v>
      </c>
      <c r="R5" s="7">
        <f>R13+T3</f>
        <v>700</v>
      </c>
      <c r="S5" s="8" t="s">
        <v>350</v>
      </c>
      <c r="T5" s="10">
        <v>0</v>
      </c>
    </row>
    <row r="6" spans="2:20" ht="12" customHeight="1">
      <c r="B6" s="11" t="s">
        <v>351</v>
      </c>
      <c r="C6" s="12">
        <f>C5*20</f>
        <v>2000</v>
      </c>
      <c r="D6" s="13" t="s">
        <v>352</v>
      </c>
      <c r="E6" s="14">
        <f>C5</f>
        <v>100</v>
      </c>
      <c r="G6" s="11" t="s">
        <v>351</v>
      </c>
      <c r="H6" s="12">
        <f>H5*20</f>
        <v>3000</v>
      </c>
      <c r="I6" s="13" t="s">
        <v>352</v>
      </c>
      <c r="J6" s="14">
        <f>H5</f>
        <v>150</v>
      </c>
      <c r="L6" s="11" t="s">
        <v>351</v>
      </c>
      <c r="M6" s="12">
        <f>M5*20</f>
        <v>7000</v>
      </c>
      <c r="N6" s="13" t="s">
        <v>352</v>
      </c>
      <c r="O6" s="14">
        <f>M5</f>
        <v>350</v>
      </c>
      <c r="Q6" s="11" t="s">
        <v>351</v>
      </c>
      <c r="R6" s="12">
        <f>R5*20</f>
        <v>14000</v>
      </c>
      <c r="S6" s="13" t="s">
        <v>352</v>
      </c>
      <c r="T6" s="14">
        <f>R5</f>
        <v>700</v>
      </c>
    </row>
    <row r="7" spans="2:20" ht="12" customHeight="1">
      <c r="B7" s="126" t="s">
        <v>1234</v>
      </c>
      <c r="C7" s="127"/>
      <c r="D7" s="130" t="s">
        <v>1235</v>
      </c>
      <c r="E7" s="131"/>
      <c r="G7" s="126" t="s">
        <v>1236</v>
      </c>
      <c r="H7" s="127"/>
      <c r="I7" s="130" t="s">
        <v>1237</v>
      </c>
      <c r="J7" s="131"/>
      <c r="L7" s="126" t="s">
        <v>1238</v>
      </c>
      <c r="M7" s="127"/>
      <c r="N7" s="130" t="s">
        <v>1239</v>
      </c>
      <c r="O7" s="131"/>
      <c r="Q7" s="126" t="s">
        <v>1240</v>
      </c>
      <c r="R7" s="127"/>
      <c r="S7" s="130" t="s">
        <v>1241</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150</v>
      </c>
      <c r="I13" s="132"/>
      <c r="J13" s="133"/>
      <c r="L13" s="11" t="s">
        <v>361</v>
      </c>
      <c r="M13" s="15">
        <v>200</v>
      </c>
      <c r="N13" s="132"/>
      <c r="O13" s="133"/>
      <c r="Q13" s="11" t="s">
        <v>361</v>
      </c>
      <c r="R13" s="15">
        <v>700</v>
      </c>
      <c r="S13" s="132"/>
      <c r="T13" s="133"/>
    </row>
    <row r="14" spans="2:20" ht="12" customHeight="1">
      <c r="B14" s="134" t="s">
        <v>1242</v>
      </c>
      <c r="C14" s="135"/>
      <c r="D14" s="135"/>
      <c r="E14" s="136"/>
      <c r="G14" s="134" t="s">
        <v>1243</v>
      </c>
      <c r="H14" s="135"/>
      <c r="I14" s="135"/>
      <c r="J14" s="136"/>
      <c r="L14" s="134" t="s">
        <v>1244</v>
      </c>
      <c r="M14" s="135"/>
      <c r="N14" s="135"/>
      <c r="O14" s="136"/>
      <c r="Q14" s="134" t="s">
        <v>1245</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1246</v>
      </c>
      <c r="C25" s="141"/>
      <c r="D25" s="141"/>
      <c r="E25" s="142"/>
      <c r="G25" s="140" t="s">
        <v>378</v>
      </c>
      <c r="H25" s="141"/>
      <c r="I25" s="141"/>
      <c r="J25" s="142"/>
      <c r="L25" s="140" t="s">
        <v>378</v>
      </c>
      <c r="M25" s="141"/>
      <c r="N25" s="141"/>
      <c r="O25" s="142"/>
      <c r="Q25" s="140" t="s">
        <v>1247</v>
      </c>
      <c r="R25" s="141"/>
      <c r="S25" s="141"/>
      <c r="T25" s="142"/>
    </row>
    <row r="28" spans="2:20" ht="12" customHeight="1">
      <c r="B28" s="2" t="s">
        <v>343</v>
      </c>
      <c r="C28" s="16" t="s">
        <v>123</v>
      </c>
      <c r="D28" s="4" t="s">
        <v>344</v>
      </c>
      <c r="E28" s="5" t="s">
        <v>7</v>
      </c>
      <c r="G28" s="2" t="s">
        <v>343</v>
      </c>
      <c r="H28" s="16" t="s">
        <v>78</v>
      </c>
      <c r="I28" s="4" t="s">
        <v>344</v>
      </c>
      <c r="J28" s="5" t="s">
        <v>7</v>
      </c>
      <c r="L28" s="2" t="s">
        <v>343</v>
      </c>
      <c r="M28" s="16" t="s">
        <v>87</v>
      </c>
      <c r="N28" s="4" t="s">
        <v>344</v>
      </c>
      <c r="O28" s="5" t="s">
        <v>7</v>
      </c>
      <c r="Q28" s="2" t="s">
        <v>343</v>
      </c>
      <c r="R28" s="16" t="s">
        <v>96</v>
      </c>
      <c r="S28" s="4" t="s">
        <v>344</v>
      </c>
      <c r="T28" s="5" t="s">
        <v>7</v>
      </c>
    </row>
    <row r="29" spans="2:20" ht="12" customHeight="1">
      <c r="B29" s="6" t="s">
        <v>345</v>
      </c>
      <c r="C29" s="7" t="str">
        <f>LOOKUP(E29,{0,150,300,450,600,750,900;"0","1","2","3","4","5","6"})</f>
        <v>0</v>
      </c>
      <c r="D29" s="8" t="s">
        <v>346</v>
      </c>
      <c r="E29" s="9">
        <v>0</v>
      </c>
      <c r="G29" s="6" t="s">
        <v>345</v>
      </c>
      <c r="H29" s="7" t="str">
        <f>LOOKUP(J29,{0,150,300,450,600,750,900;"0","1","2","3","4","5","6"})</f>
        <v>1</v>
      </c>
      <c r="I29" s="8" t="s">
        <v>346</v>
      </c>
      <c r="J29" s="9">
        <v>150</v>
      </c>
      <c r="L29" s="6" t="s">
        <v>345</v>
      </c>
      <c r="M29" s="7" t="str">
        <f>LOOKUP(O29,{0,150,300,450,600,750,900;"0","1","2","3","4","5","6"})</f>
        <v>1</v>
      </c>
      <c r="N29" s="8" t="s">
        <v>346</v>
      </c>
      <c r="O29" s="9">
        <v>150</v>
      </c>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10">
        <v>1</v>
      </c>
      <c r="G30" s="6" t="s">
        <v>347</v>
      </c>
      <c r="H30" s="7" t="str">
        <f>LOOKUP(H31,{0,201,401,601,901,1201,1501;"黑色","绿色","蓝色","紫色","红色","橙色","金色"})</f>
        <v>紫色</v>
      </c>
      <c r="I30" s="8" t="s">
        <v>348</v>
      </c>
      <c r="J30" s="10">
        <v>1</v>
      </c>
      <c r="L30" s="6" t="s">
        <v>347</v>
      </c>
      <c r="M30" s="7" t="str">
        <f>LOOKUP(M31,{0,201,401,601,901,1201,1501;"黑色","绿色","蓝色","紫色","红色","橙色","金色"})</f>
        <v>紫色</v>
      </c>
      <c r="N30" s="8" t="s">
        <v>348</v>
      </c>
      <c r="O30" s="10">
        <v>1</v>
      </c>
      <c r="Q30" s="6" t="s">
        <v>347</v>
      </c>
      <c r="R30" s="7" t="str">
        <f>LOOKUP(R31,{0,201,401,601,901,1201,1501;"黑色","绿色","蓝色","紫色","红色","橙色","金色"})</f>
        <v>紫色</v>
      </c>
      <c r="S30" s="8" t="s">
        <v>348</v>
      </c>
      <c r="T30" s="10">
        <v>1</v>
      </c>
    </row>
    <row r="31" spans="2:20" ht="12" customHeight="1">
      <c r="B31" s="6" t="s">
        <v>349</v>
      </c>
      <c r="C31" s="7">
        <f>C39+E29</f>
        <v>900</v>
      </c>
      <c r="D31" s="8" t="s">
        <v>350</v>
      </c>
      <c r="E31" s="10">
        <v>1</v>
      </c>
      <c r="G31" s="6" t="s">
        <v>349</v>
      </c>
      <c r="H31" s="7">
        <f>H39+J29</f>
        <v>750</v>
      </c>
      <c r="I31" s="8" t="s">
        <v>350</v>
      </c>
      <c r="J31" s="10">
        <v>1</v>
      </c>
      <c r="L31" s="6" t="s">
        <v>349</v>
      </c>
      <c r="M31" s="7">
        <f>M39+O29</f>
        <v>750</v>
      </c>
      <c r="N31" s="8" t="s">
        <v>350</v>
      </c>
      <c r="O31" s="10">
        <v>1</v>
      </c>
      <c r="Q31" s="6" t="s">
        <v>349</v>
      </c>
      <c r="R31" s="7">
        <f>R39+T29</f>
        <v>750</v>
      </c>
      <c r="S31" s="8" t="s">
        <v>350</v>
      </c>
      <c r="T31" s="10">
        <v>1</v>
      </c>
    </row>
    <row r="32" spans="2:20" ht="12" customHeight="1">
      <c r="B32" s="11" t="s">
        <v>351</v>
      </c>
      <c r="C32" s="12">
        <f>C31*20</f>
        <v>18000</v>
      </c>
      <c r="D32" s="13" t="s">
        <v>352</v>
      </c>
      <c r="E32" s="14">
        <f>C31</f>
        <v>900</v>
      </c>
      <c r="G32" s="11" t="s">
        <v>351</v>
      </c>
      <c r="H32" s="12">
        <f>H31*20</f>
        <v>15000</v>
      </c>
      <c r="I32" s="13" t="s">
        <v>352</v>
      </c>
      <c r="J32" s="14">
        <f>H31</f>
        <v>750</v>
      </c>
      <c r="L32" s="11" t="s">
        <v>351</v>
      </c>
      <c r="M32" s="12">
        <f>M31*20</f>
        <v>15000</v>
      </c>
      <c r="N32" s="13" t="s">
        <v>352</v>
      </c>
      <c r="O32" s="14">
        <f>M31</f>
        <v>750</v>
      </c>
      <c r="Q32" s="11" t="s">
        <v>351</v>
      </c>
      <c r="R32" s="12">
        <f>R31*20</f>
        <v>15000</v>
      </c>
      <c r="S32" s="13" t="s">
        <v>352</v>
      </c>
      <c r="T32" s="14">
        <f>R31</f>
        <v>750</v>
      </c>
    </row>
    <row r="33" spans="2:24" ht="12" customHeight="1">
      <c r="B33" s="126" t="s">
        <v>1248</v>
      </c>
      <c r="C33" s="127"/>
      <c r="D33" s="130" t="s">
        <v>1249</v>
      </c>
      <c r="E33" s="131"/>
      <c r="G33" s="126" t="s">
        <v>1250</v>
      </c>
      <c r="H33" s="127"/>
      <c r="I33" s="130" t="s">
        <v>1251</v>
      </c>
      <c r="J33" s="131"/>
      <c r="L33" s="126" t="s">
        <v>1252</v>
      </c>
      <c r="M33" s="127"/>
      <c r="N33" s="130" t="s">
        <v>1253</v>
      </c>
      <c r="O33" s="131"/>
      <c r="Q33" s="126" t="s">
        <v>1254</v>
      </c>
      <c r="R33" s="127"/>
      <c r="S33" s="130" t="s">
        <v>1255</v>
      </c>
      <c r="T33" s="131"/>
    </row>
    <row r="34" spans="2:24" ht="12" customHeight="1">
      <c r="B34" s="126"/>
      <c r="C34" s="127"/>
      <c r="D34" s="130"/>
      <c r="E34" s="131"/>
      <c r="G34" s="126"/>
      <c r="H34" s="127"/>
      <c r="I34" s="130"/>
      <c r="J34" s="131"/>
      <c r="L34" s="126"/>
      <c r="M34" s="127"/>
      <c r="N34" s="130"/>
      <c r="O34" s="131"/>
      <c r="Q34" s="126"/>
      <c r="R34" s="127"/>
      <c r="S34" s="130"/>
      <c r="T34" s="131"/>
      <c r="X34" s="1" t="s">
        <v>1256</v>
      </c>
    </row>
    <row r="35" spans="2:24" ht="12" customHeight="1">
      <c r="B35" s="126"/>
      <c r="C35" s="127"/>
      <c r="D35" s="130"/>
      <c r="E35" s="131"/>
      <c r="G35" s="126"/>
      <c r="H35" s="127"/>
      <c r="I35" s="130"/>
      <c r="J35" s="131"/>
      <c r="L35" s="126"/>
      <c r="M35" s="127"/>
      <c r="N35" s="130"/>
      <c r="O35" s="131"/>
      <c r="Q35" s="126"/>
      <c r="R35" s="127"/>
      <c r="S35" s="130"/>
      <c r="T35" s="131"/>
    </row>
    <row r="36" spans="2:24" ht="12" customHeight="1">
      <c r="B36" s="126"/>
      <c r="C36" s="127"/>
      <c r="D36" s="130"/>
      <c r="E36" s="131"/>
      <c r="G36" s="126"/>
      <c r="H36" s="127"/>
      <c r="I36" s="130"/>
      <c r="J36" s="131"/>
      <c r="L36" s="126"/>
      <c r="M36" s="127"/>
      <c r="N36" s="130"/>
      <c r="O36" s="131"/>
      <c r="Q36" s="126"/>
      <c r="R36" s="127"/>
      <c r="S36" s="130"/>
      <c r="T36" s="131"/>
    </row>
    <row r="37" spans="2:24" ht="12" customHeight="1">
      <c r="B37" s="126"/>
      <c r="C37" s="127"/>
      <c r="D37" s="130"/>
      <c r="E37" s="131"/>
      <c r="G37" s="126"/>
      <c r="H37" s="127"/>
      <c r="I37" s="130"/>
      <c r="J37" s="131"/>
      <c r="L37" s="126"/>
      <c r="M37" s="127"/>
      <c r="N37" s="130"/>
      <c r="O37" s="131"/>
      <c r="Q37" s="126"/>
      <c r="R37" s="127"/>
      <c r="S37" s="130"/>
      <c r="T37" s="131"/>
    </row>
    <row r="38" spans="2:24" ht="12" customHeight="1">
      <c r="B38" s="128"/>
      <c r="C38" s="129"/>
      <c r="D38" s="130"/>
      <c r="E38" s="131"/>
      <c r="G38" s="128"/>
      <c r="H38" s="129"/>
      <c r="I38" s="130"/>
      <c r="J38" s="131"/>
      <c r="L38" s="128"/>
      <c r="M38" s="129"/>
      <c r="N38" s="130"/>
      <c r="O38" s="131"/>
      <c r="Q38" s="128"/>
      <c r="R38" s="129"/>
      <c r="S38" s="130"/>
      <c r="T38" s="131"/>
    </row>
    <row r="39" spans="2:24" ht="12" customHeight="1">
      <c r="B39" s="11" t="s">
        <v>361</v>
      </c>
      <c r="C39" s="15">
        <v>900</v>
      </c>
      <c r="D39" s="132"/>
      <c r="E39" s="133"/>
      <c r="G39" s="11" t="s">
        <v>361</v>
      </c>
      <c r="H39" s="15">
        <v>600</v>
      </c>
      <c r="I39" s="132"/>
      <c r="J39" s="133"/>
      <c r="L39" s="11" t="s">
        <v>361</v>
      </c>
      <c r="M39" s="15">
        <v>600</v>
      </c>
      <c r="N39" s="132"/>
      <c r="O39" s="133"/>
      <c r="Q39" s="11" t="s">
        <v>361</v>
      </c>
      <c r="R39" s="15">
        <v>600</v>
      </c>
      <c r="S39" s="132"/>
      <c r="T39" s="133"/>
    </row>
    <row r="40" spans="2:24" ht="12" customHeight="1">
      <c r="B40" s="134" t="s">
        <v>1257</v>
      </c>
      <c r="C40" s="135"/>
      <c r="D40" s="135"/>
      <c r="E40" s="136"/>
      <c r="G40" s="134" t="s">
        <v>1258</v>
      </c>
      <c r="H40" s="135"/>
      <c r="I40" s="135"/>
      <c r="J40" s="136"/>
      <c r="L40" s="134" t="s">
        <v>1259</v>
      </c>
      <c r="M40" s="135"/>
      <c r="N40" s="135"/>
      <c r="O40" s="136"/>
      <c r="Q40" s="134" t="s">
        <v>1260</v>
      </c>
      <c r="R40" s="135"/>
      <c r="S40" s="135"/>
      <c r="T40" s="136"/>
    </row>
    <row r="41" spans="2:24" ht="12" customHeight="1">
      <c r="B41" s="137"/>
      <c r="C41" s="138"/>
      <c r="D41" s="138"/>
      <c r="E41" s="139"/>
      <c r="G41" s="137"/>
      <c r="H41" s="138"/>
      <c r="I41" s="138"/>
      <c r="J41" s="139"/>
      <c r="L41" s="137"/>
      <c r="M41" s="138"/>
      <c r="N41" s="138"/>
      <c r="O41" s="139"/>
      <c r="Q41" s="137"/>
      <c r="R41" s="138"/>
      <c r="S41" s="138"/>
      <c r="T41" s="139"/>
    </row>
    <row r="42" spans="2:24" ht="12" customHeight="1">
      <c r="B42" s="137"/>
      <c r="C42" s="138"/>
      <c r="D42" s="138"/>
      <c r="E42" s="139"/>
      <c r="G42" s="137"/>
      <c r="H42" s="138"/>
      <c r="I42" s="138"/>
      <c r="J42" s="139"/>
      <c r="L42" s="137"/>
      <c r="M42" s="138"/>
      <c r="N42" s="138"/>
      <c r="O42" s="139"/>
      <c r="Q42" s="137"/>
      <c r="R42" s="138"/>
      <c r="S42" s="138"/>
      <c r="T42" s="139"/>
    </row>
    <row r="43" spans="2:24" ht="12" customHeight="1">
      <c r="B43" s="137"/>
      <c r="C43" s="138"/>
      <c r="D43" s="138"/>
      <c r="E43" s="139"/>
      <c r="G43" s="137"/>
      <c r="H43" s="138"/>
      <c r="I43" s="138"/>
      <c r="J43" s="139"/>
      <c r="L43" s="137"/>
      <c r="M43" s="138"/>
      <c r="N43" s="138"/>
      <c r="O43" s="139"/>
      <c r="Q43" s="137"/>
      <c r="R43" s="138"/>
      <c r="S43" s="138"/>
      <c r="T43" s="139"/>
    </row>
    <row r="44" spans="2:24" ht="12" customHeight="1">
      <c r="B44" s="137"/>
      <c r="C44" s="138"/>
      <c r="D44" s="138"/>
      <c r="E44" s="139"/>
      <c r="G44" s="137"/>
      <c r="H44" s="138"/>
      <c r="I44" s="138"/>
      <c r="J44" s="139"/>
      <c r="L44" s="137"/>
      <c r="M44" s="138"/>
      <c r="N44" s="138"/>
      <c r="O44" s="139"/>
      <c r="Q44" s="137"/>
      <c r="R44" s="138"/>
      <c r="S44" s="138"/>
      <c r="T44" s="139"/>
    </row>
    <row r="45" spans="2:24" ht="12" customHeight="1">
      <c r="B45" s="137"/>
      <c r="C45" s="138"/>
      <c r="D45" s="138"/>
      <c r="E45" s="139"/>
      <c r="G45" s="137"/>
      <c r="H45" s="138"/>
      <c r="I45" s="138"/>
      <c r="J45" s="139"/>
      <c r="L45" s="137"/>
      <c r="M45" s="138"/>
      <c r="N45" s="138"/>
      <c r="O45" s="139"/>
      <c r="Q45" s="137"/>
      <c r="R45" s="138"/>
      <c r="S45" s="138"/>
      <c r="T45" s="139"/>
    </row>
    <row r="46" spans="2:24" ht="12" customHeight="1">
      <c r="B46" s="137"/>
      <c r="C46" s="138"/>
      <c r="D46" s="138"/>
      <c r="E46" s="139"/>
      <c r="G46" s="137"/>
      <c r="H46" s="138"/>
      <c r="I46" s="138"/>
      <c r="J46" s="139"/>
      <c r="L46" s="137"/>
      <c r="M46" s="138"/>
      <c r="N46" s="138"/>
      <c r="O46" s="139"/>
      <c r="Q46" s="137"/>
      <c r="R46" s="138"/>
      <c r="S46" s="138"/>
      <c r="T46" s="139"/>
    </row>
    <row r="47" spans="2:24" ht="12" customHeight="1">
      <c r="B47" s="137"/>
      <c r="C47" s="138"/>
      <c r="D47" s="138"/>
      <c r="E47" s="139"/>
      <c r="G47" s="137"/>
      <c r="H47" s="138"/>
      <c r="I47" s="138"/>
      <c r="J47" s="139"/>
      <c r="L47" s="137"/>
      <c r="M47" s="138"/>
      <c r="N47" s="138"/>
      <c r="O47" s="139"/>
      <c r="Q47" s="137"/>
      <c r="R47" s="138"/>
      <c r="S47" s="138"/>
      <c r="T47" s="139"/>
    </row>
    <row r="48" spans="2:24"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1261</v>
      </c>
      <c r="C51" s="141"/>
      <c r="D51" s="141"/>
      <c r="E51" s="142"/>
      <c r="G51" s="140" t="s">
        <v>405</v>
      </c>
      <c r="H51" s="141"/>
      <c r="I51" s="141"/>
      <c r="J51" s="142"/>
      <c r="L51" s="140" t="s">
        <v>1262</v>
      </c>
      <c r="M51" s="141"/>
      <c r="N51" s="141"/>
      <c r="O51" s="142"/>
      <c r="Q51" s="140" t="s">
        <v>1262</v>
      </c>
      <c r="R51" s="141"/>
      <c r="S51" s="141"/>
      <c r="T51" s="142"/>
    </row>
    <row r="54" spans="2:20" ht="12" customHeight="1">
      <c r="B54" s="2" t="s">
        <v>343</v>
      </c>
      <c r="C54" s="16" t="s">
        <v>105</v>
      </c>
      <c r="D54" s="4" t="s">
        <v>344</v>
      </c>
      <c r="E54" s="5" t="s">
        <v>7</v>
      </c>
      <c r="G54" s="2" t="s">
        <v>343</v>
      </c>
      <c r="H54" s="16" t="s">
        <v>48</v>
      </c>
      <c r="I54" s="4" t="s">
        <v>344</v>
      </c>
      <c r="J54" s="5" t="s">
        <v>7</v>
      </c>
      <c r="K54" s="42"/>
      <c r="L54" s="2" t="s">
        <v>343</v>
      </c>
      <c r="M54" s="16" t="s">
        <v>58</v>
      </c>
      <c r="N54" s="4" t="s">
        <v>344</v>
      </c>
      <c r="O54" s="5" t="s">
        <v>7</v>
      </c>
      <c r="Q54" s="22" t="s">
        <v>343</v>
      </c>
      <c r="R54" s="23" t="s">
        <v>114</v>
      </c>
      <c r="S54" s="29" t="s">
        <v>344</v>
      </c>
      <c r="T54" s="5" t="s">
        <v>7</v>
      </c>
    </row>
    <row r="55" spans="2:20" ht="12" customHeight="1">
      <c r="B55" s="6" t="s">
        <v>345</v>
      </c>
      <c r="C55" s="7" t="str">
        <f>LOOKUP(E55,{0,150,300,450,600,750,900;"0","1","2","3","4","5","6"})</f>
        <v>1</v>
      </c>
      <c r="D55" s="8" t="s">
        <v>346</v>
      </c>
      <c r="E55" s="9">
        <v>150</v>
      </c>
      <c r="G55" s="6" t="s">
        <v>345</v>
      </c>
      <c r="H55" s="7" t="str">
        <f>LOOKUP(J55,{0,150,300,450,600,750,900;"0","1","2","3","4","5","6"})</f>
        <v>0</v>
      </c>
      <c r="I55" s="8" t="s">
        <v>346</v>
      </c>
      <c r="J55" s="9">
        <v>0</v>
      </c>
      <c r="K55" s="42"/>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1</v>
      </c>
      <c r="G56" s="6" t="s">
        <v>347</v>
      </c>
      <c r="H56" s="7" t="str">
        <f>LOOKUP(H57,{0,201,401,601,901,1201,1501;"黑色","绿色","蓝色","紫色","红色","橙色","金色"})</f>
        <v>蓝色</v>
      </c>
      <c r="I56" s="8" t="s">
        <v>348</v>
      </c>
      <c r="J56" s="10">
        <v>2</v>
      </c>
      <c r="K56" s="42"/>
      <c r="L56" s="6" t="s">
        <v>347</v>
      </c>
      <c r="M56" s="7" t="str">
        <f>LOOKUP(M57,{0,201,401,601,901,1201,1501;"黑色","绿色","蓝色","紫色","红色","橙色","金色"})</f>
        <v>蓝色</v>
      </c>
      <c r="N56" s="8" t="s">
        <v>348</v>
      </c>
      <c r="O56" s="10">
        <v>2</v>
      </c>
      <c r="Q56" s="24" t="s">
        <v>347</v>
      </c>
      <c r="R56" s="21" t="str">
        <f>LOOKUP(R57,{0,201,401,601,901,1201,1501;"黑色","绿色","蓝色","紫色","红色","橙色","金色"})</f>
        <v>紫色</v>
      </c>
      <c r="S56" s="33" t="s">
        <v>348</v>
      </c>
      <c r="T56" s="36">
        <v>1</v>
      </c>
    </row>
    <row r="57" spans="2:20" ht="12" customHeight="1">
      <c r="B57" s="6" t="s">
        <v>349</v>
      </c>
      <c r="C57" s="7">
        <f>C65+E55</f>
        <v>750</v>
      </c>
      <c r="D57" s="8" t="s">
        <v>350</v>
      </c>
      <c r="E57" s="10">
        <v>1</v>
      </c>
      <c r="G57" s="6" t="s">
        <v>349</v>
      </c>
      <c r="H57" s="7">
        <f>H65+J55</f>
        <v>600</v>
      </c>
      <c r="I57" s="8" t="s">
        <v>350</v>
      </c>
      <c r="J57" s="10">
        <v>1</v>
      </c>
      <c r="K57" s="42"/>
      <c r="L57" s="6" t="s">
        <v>349</v>
      </c>
      <c r="M57" s="7">
        <f>M65+O55</f>
        <v>600</v>
      </c>
      <c r="N57" s="8" t="s">
        <v>350</v>
      </c>
      <c r="O57" s="10">
        <v>1</v>
      </c>
      <c r="Q57" s="24" t="s">
        <v>349</v>
      </c>
      <c r="R57" s="21">
        <f>R65+T55</f>
        <v>800</v>
      </c>
      <c r="S57" s="33" t="s">
        <v>350</v>
      </c>
      <c r="T57" s="36">
        <v>1</v>
      </c>
    </row>
    <row r="58" spans="2:20" ht="12" customHeight="1">
      <c r="B58" s="11" t="s">
        <v>351</v>
      </c>
      <c r="C58" s="12">
        <f>C57*20</f>
        <v>15000</v>
      </c>
      <c r="D58" s="13" t="s">
        <v>352</v>
      </c>
      <c r="E58" s="14">
        <f>C57</f>
        <v>750</v>
      </c>
      <c r="G58" s="11" t="s">
        <v>351</v>
      </c>
      <c r="H58" s="12">
        <f>H57*20</f>
        <v>12000</v>
      </c>
      <c r="I58" s="13" t="s">
        <v>352</v>
      </c>
      <c r="J58" s="14">
        <f>H57</f>
        <v>600</v>
      </c>
      <c r="K58" s="42"/>
      <c r="L58" s="11" t="s">
        <v>351</v>
      </c>
      <c r="M58" s="12">
        <f>M57*20</f>
        <v>12000</v>
      </c>
      <c r="N58" s="13" t="s">
        <v>352</v>
      </c>
      <c r="O58" s="14">
        <f>M57</f>
        <v>600</v>
      </c>
      <c r="Q58" s="26" t="s">
        <v>351</v>
      </c>
      <c r="R58" s="27">
        <f>R57*20</f>
        <v>16000</v>
      </c>
      <c r="S58" s="39" t="s">
        <v>352</v>
      </c>
      <c r="T58" s="40">
        <f>R57</f>
        <v>800</v>
      </c>
    </row>
    <row r="59" spans="2:20" ht="12" customHeight="1">
      <c r="B59" s="126" t="s">
        <v>1263</v>
      </c>
      <c r="C59" s="127"/>
      <c r="D59" s="130" t="s">
        <v>1264</v>
      </c>
      <c r="E59" s="131"/>
      <c r="G59" s="126" t="s">
        <v>1265</v>
      </c>
      <c r="H59" s="127"/>
      <c r="I59" s="130" t="s">
        <v>1266</v>
      </c>
      <c r="J59" s="131"/>
      <c r="K59" s="42"/>
      <c r="L59" s="126" t="s">
        <v>1267</v>
      </c>
      <c r="M59" s="127"/>
      <c r="N59" s="130" t="s">
        <v>1266</v>
      </c>
      <c r="O59" s="131"/>
      <c r="Q59" s="126" t="s">
        <v>1268</v>
      </c>
      <c r="R59" s="127"/>
      <c r="S59" s="130" t="s">
        <v>1269</v>
      </c>
      <c r="T59" s="131"/>
    </row>
    <row r="60" spans="2:20" ht="12" customHeight="1">
      <c r="B60" s="126"/>
      <c r="C60" s="127"/>
      <c r="D60" s="130"/>
      <c r="E60" s="131"/>
      <c r="G60" s="126"/>
      <c r="H60" s="127"/>
      <c r="I60" s="130"/>
      <c r="J60" s="131"/>
      <c r="K60" s="42"/>
      <c r="L60" s="126"/>
      <c r="M60" s="127"/>
      <c r="N60" s="130"/>
      <c r="O60" s="131"/>
      <c r="Q60" s="126"/>
      <c r="R60" s="127"/>
      <c r="S60" s="130"/>
      <c r="T60" s="131"/>
    </row>
    <row r="61" spans="2:20" ht="12" customHeight="1">
      <c r="B61" s="126"/>
      <c r="C61" s="127"/>
      <c r="D61" s="130"/>
      <c r="E61" s="131"/>
      <c r="G61" s="126"/>
      <c r="H61" s="127"/>
      <c r="I61" s="130"/>
      <c r="J61" s="131"/>
      <c r="K61" s="42"/>
      <c r="L61" s="126"/>
      <c r="M61" s="127"/>
      <c r="N61" s="130"/>
      <c r="O61" s="131"/>
      <c r="Q61" s="126"/>
      <c r="R61" s="127"/>
      <c r="S61" s="130"/>
      <c r="T61" s="131"/>
    </row>
    <row r="62" spans="2:20" ht="12" customHeight="1">
      <c r="B62" s="126"/>
      <c r="C62" s="127"/>
      <c r="D62" s="130"/>
      <c r="E62" s="131"/>
      <c r="G62" s="126"/>
      <c r="H62" s="127"/>
      <c r="I62" s="130"/>
      <c r="J62" s="131"/>
      <c r="K62" s="42"/>
      <c r="L62" s="126"/>
      <c r="M62" s="127"/>
      <c r="N62" s="130"/>
      <c r="O62" s="131"/>
      <c r="Q62" s="126"/>
      <c r="R62" s="127"/>
      <c r="S62" s="130"/>
      <c r="T62" s="131"/>
    </row>
    <row r="63" spans="2:20" ht="12" customHeight="1">
      <c r="B63" s="126"/>
      <c r="C63" s="127"/>
      <c r="D63" s="130"/>
      <c r="E63" s="131"/>
      <c r="G63" s="126"/>
      <c r="H63" s="127"/>
      <c r="I63" s="130"/>
      <c r="J63" s="131"/>
      <c r="K63" s="42"/>
      <c r="L63" s="126"/>
      <c r="M63" s="127"/>
      <c r="N63" s="130"/>
      <c r="O63" s="131"/>
      <c r="Q63" s="126"/>
      <c r="R63" s="127"/>
      <c r="S63" s="130"/>
      <c r="T63" s="131"/>
    </row>
    <row r="64" spans="2:20" ht="12" customHeight="1">
      <c r="B64" s="128"/>
      <c r="C64" s="129"/>
      <c r="D64" s="130"/>
      <c r="E64" s="131"/>
      <c r="G64" s="128"/>
      <c r="H64" s="129"/>
      <c r="I64" s="130"/>
      <c r="J64" s="131"/>
      <c r="K64" s="42"/>
      <c r="L64" s="128"/>
      <c r="M64" s="129"/>
      <c r="N64" s="130"/>
      <c r="O64" s="131"/>
      <c r="Q64" s="128"/>
      <c r="R64" s="129"/>
      <c r="S64" s="130"/>
      <c r="T64" s="131"/>
    </row>
    <row r="65" spans="2:20" ht="12" customHeight="1">
      <c r="B65" s="11" t="s">
        <v>361</v>
      </c>
      <c r="C65" s="15">
        <v>600</v>
      </c>
      <c r="D65" s="132"/>
      <c r="E65" s="133"/>
      <c r="G65" s="11" t="s">
        <v>361</v>
      </c>
      <c r="H65" s="15">
        <v>600</v>
      </c>
      <c r="I65" s="132"/>
      <c r="J65" s="133"/>
      <c r="K65" s="42"/>
      <c r="L65" s="11" t="s">
        <v>361</v>
      </c>
      <c r="M65" s="15">
        <v>600</v>
      </c>
      <c r="N65" s="132"/>
      <c r="O65" s="133"/>
      <c r="Q65" s="26" t="s">
        <v>361</v>
      </c>
      <c r="R65" s="28">
        <v>800</v>
      </c>
      <c r="S65" s="132"/>
      <c r="T65" s="133"/>
    </row>
    <row r="66" spans="2:20" ht="12" customHeight="1">
      <c r="B66" s="134" t="s">
        <v>1270</v>
      </c>
      <c r="C66" s="135"/>
      <c r="D66" s="135"/>
      <c r="E66" s="136"/>
      <c r="G66" s="134" t="s">
        <v>1271</v>
      </c>
      <c r="H66" s="135"/>
      <c r="I66" s="135"/>
      <c r="J66" s="136"/>
      <c r="K66" s="42"/>
      <c r="L66" s="134" t="s">
        <v>1271</v>
      </c>
      <c r="M66" s="135"/>
      <c r="N66" s="135"/>
      <c r="O66" s="136"/>
      <c r="Q66" s="134" t="s">
        <v>1272</v>
      </c>
      <c r="R66" s="135"/>
      <c r="S66" s="135"/>
      <c r="T66" s="136"/>
    </row>
    <row r="67" spans="2:20" ht="12" customHeight="1">
      <c r="B67" s="137"/>
      <c r="C67" s="138"/>
      <c r="D67" s="138"/>
      <c r="E67" s="139"/>
      <c r="G67" s="137"/>
      <c r="H67" s="138"/>
      <c r="I67" s="138"/>
      <c r="J67" s="139"/>
      <c r="K67" s="42"/>
      <c r="L67" s="137"/>
      <c r="M67" s="138"/>
      <c r="N67" s="138"/>
      <c r="O67" s="139"/>
      <c r="Q67" s="137"/>
      <c r="R67" s="138"/>
      <c r="S67" s="138"/>
      <c r="T67" s="139"/>
    </row>
    <row r="68" spans="2:20" ht="12" customHeight="1">
      <c r="B68" s="137"/>
      <c r="C68" s="138"/>
      <c r="D68" s="138"/>
      <c r="E68" s="139"/>
      <c r="G68" s="137"/>
      <c r="H68" s="138"/>
      <c r="I68" s="138"/>
      <c r="J68" s="139"/>
      <c r="K68" s="42"/>
      <c r="L68" s="137"/>
      <c r="M68" s="138"/>
      <c r="N68" s="138"/>
      <c r="O68" s="139"/>
      <c r="Q68" s="137"/>
      <c r="R68" s="138"/>
      <c r="S68" s="138"/>
      <c r="T68" s="139"/>
    </row>
    <row r="69" spans="2:20" ht="12" customHeight="1">
      <c r="B69" s="137"/>
      <c r="C69" s="138"/>
      <c r="D69" s="138"/>
      <c r="E69" s="139"/>
      <c r="G69" s="137"/>
      <c r="H69" s="138"/>
      <c r="I69" s="138"/>
      <c r="J69" s="139"/>
      <c r="K69" s="42"/>
      <c r="L69" s="137"/>
      <c r="M69" s="138"/>
      <c r="N69" s="138"/>
      <c r="O69" s="139"/>
      <c r="Q69" s="137"/>
      <c r="R69" s="138"/>
      <c r="S69" s="138"/>
      <c r="T69" s="139"/>
    </row>
    <row r="70" spans="2:20" ht="12" customHeight="1">
      <c r="B70" s="137"/>
      <c r="C70" s="138"/>
      <c r="D70" s="138"/>
      <c r="E70" s="139"/>
      <c r="G70" s="137"/>
      <c r="H70" s="138"/>
      <c r="I70" s="138"/>
      <c r="J70" s="139"/>
      <c r="K70" s="42"/>
      <c r="L70" s="137"/>
      <c r="M70" s="138"/>
      <c r="N70" s="138"/>
      <c r="O70" s="139"/>
      <c r="Q70" s="137"/>
      <c r="R70" s="138"/>
      <c r="S70" s="138"/>
      <c r="T70" s="139"/>
    </row>
    <row r="71" spans="2:20" ht="12" customHeight="1">
      <c r="B71" s="137"/>
      <c r="C71" s="138"/>
      <c r="D71" s="138"/>
      <c r="E71" s="139"/>
      <c r="G71" s="137"/>
      <c r="H71" s="138"/>
      <c r="I71" s="138"/>
      <c r="J71" s="139"/>
      <c r="K71" s="42"/>
      <c r="L71" s="137"/>
      <c r="M71" s="138"/>
      <c r="N71" s="138"/>
      <c r="O71" s="139"/>
      <c r="Q71" s="137"/>
      <c r="R71" s="138"/>
      <c r="S71" s="138"/>
      <c r="T71" s="139"/>
    </row>
    <row r="72" spans="2:20" ht="12" customHeight="1">
      <c r="B72" s="137"/>
      <c r="C72" s="138"/>
      <c r="D72" s="138"/>
      <c r="E72" s="139"/>
      <c r="G72" s="137"/>
      <c r="H72" s="138"/>
      <c r="I72" s="138"/>
      <c r="J72" s="139"/>
      <c r="K72" s="42"/>
      <c r="L72" s="137"/>
      <c r="M72" s="138"/>
      <c r="N72" s="138"/>
      <c r="O72" s="139"/>
      <c r="Q72" s="137"/>
      <c r="R72" s="138"/>
      <c r="S72" s="138"/>
      <c r="T72" s="139"/>
    </row>
    <row r="73" spans="2:20" ht="12" customHeight="1">
      <c r="B73" s="137"/>
      <c r="C73" s="138"/>
      <c r="D73" s="138"/>
      <c r="E73" s="139"/>
      <c r="G73" s="137"/>
      <c r="H73" s="138"/>
      <c r="I73" s="138"/>
      <c r="J73" s="139"/>
      <c r="K73" s="42"/>
      <c r="L73" s="137"/>
      <c r="M73" s="138"/>
      <c r="N73" s="138"/>
      <c r="O73" s="139"/>
      <c r="Q73" s="137"/>
      <c r="R73" s="138"/>
      <c r="S73" s="138"/>
      <c r="T73" s="139"/>
    </row>
    <row r="74" spans="2:20" ht="12" customHeight="1">
      <c r="B74" s="137"/>
      <c r="C74" s="138"/>
      <c r="D74" s="138"/>
      <c r="E74" s="139"/>
      <c r="G74" s="137"/>
      <c r="H74" s="138"/>
      <c r="I74" s="138"/>
      <c r="J74" s="139"/>
      <c r="K74" s="42"/>
      <c r="L74" s="137"/>
      <c r="M74" s="138"/>
      <c r="N74" s="138"/>
      <c r="O74" s="139"/>
      <c r="Q74" s="137"/>
      <c r="R74" s="138"/>
      <c r="S74" s="138"/>
      <c r="T74" s="139"/>
    </row>
    <row r="75" spans="2:20" ht="12" customHeight="1">
      <c r="B75" s="137"/>
      <c r="C75" s="138"/>
      <c r="D75" s="138"/>
      <c r="E75" s="139"/>
      <c r="G75" s="137"/>
      <c r="H75" s="138"/>
      <c r="I75" s="138"/>
      <c r="J75" s="139"/>
      <c r="K75" s="42"/>
      <c r="L75" s="137"/>
      <c r="M75" s="138"/>
      <c r="N75" s="138"/>
      <c r="O75" s="139"/>
      <c r="Q75" s="137"/>
      <c r="R75" s="138"/>
      <c r="S75" s="138"/>
      <c r="T75" s="139"/>
    </row>
    <row r="76" spans="2:20" ht="12" customHeight="1">
      <c r="B76" s="137"/>
      <c r="C76" s="138"/>
      <c r="D76" s="138"/>
      <c r="E76" s="139"/>
      <c r="G76" s="137"/>
      <c r="H76" s="138"/>
      <c r="I76" s="138"/>
      <c r="J76" s="139"/>
      <c r="K76" s="42"/>
      <c r="L76" s="137"/>
      <c r="M76" s="138"/>
      <c r="N76" s="138"/>
      <c r="O76" s="139"/>
      <c r="Q76" s="137"/>
      <c r="R76" s="138"/>
      <c r="S76" s="138"/>
      <c r="T76" s="139"/>
    </row>
    <row r="77" spans="2:20" ht="12" customHeight="1">
      <c r="B77" s="140" t="s">
        <v>1273</v>
      </c>
      <c r="C77" s="141"/>
      <c r="D77" s="141"/>
      <c r="E77" s="142"/>
      <c r="G77" s="140" t="s">
        <v>434</v>
      </c>
      <c r="H77" s="141"/>
      <c r="I77" s="141"/>
      <c r="J77" s="142"/>
      <c r="K77" s="42"/>
      <c r="L77" s="140" t="s">
        <v>434</v>
      </c>
      <c r="M77" s="141"/>
      <c r="N77" s="141"/>
      <c r="O77" s="142"/>
      <c r="Q77" s="140" t="s">
        <v>780</v>
      </c>
      <c r="R77" s="141"/>
      <c r="S77" s="141"/>
      <c r="T77" s="142"/>
    </row>
  </sheetData>
  <mergeCells count="48">
    <mergeCell ref="B25:E25"/>
    <mergeCell ref="G25:J25"/>
    <mergeCell ref="L25:O25"/>
    <mergeCell ref="Q25:T25"/>
    <mergeCell ref="B51:E51"/>
    <mergeCell ref="G51:J51"/>
    <mergeCell ref="L51:O51"/>
    <mergeCell ref="Q51:T51"/>
    <mergeCell ref="B33:C38"/>
    <mergeCell ref="L33:M38"/>
    <mergeCell ref="D33:E39"/>
    <mergeCell ref="N33:O39"/>
    <mergeCell ref="I33:J39"/>
    <mergeCell ref="S33:T39"/>
    <mergeCell ref="G33:H38"/>
    <mergeCell ref="Q33:R38"/>
    <mergeCell ref="B77:E77"/>
    <mergeCell ref="G77:J77"/>
    <mergeCell ref="L77:O77"/>
    <mergeCell ref="Q77:T77"/>
    <mergeCell ref="I7:J13"/>
    <mergeCell ref="S7:T13"/>
    <mergeCell ref="G14:J24"/>
    <mergeCell ref="L14:O24"/>
    <mergeCell ref="Q14:T24"/>
    <mergeCell ref="G7:H12"/>
    <mergeCell ref="Q7:R12"/>
    <mergeCell ref="B7:C12"/>
    <mergeCell ref="L7:M12"/>
    <mergeCell ref="D7:E13"/>
    <mergeCell ref="N7:O13"/>
    <mergeCell ref="B14:E24"/>
    <mergeCell ref="B66:E76"/>
    <mergeCell ref="G66:J76"/>
    <mergeCell ref="L66:O76"/>
    <mergeCell ref="Q66:T76"/>
    <mergeCell ref="B59:C64"/>
    <mergeCell ref="L59:M64"/>
    <mergeCell ref="D59:E65"/>
    <mergeCell ref="N59:O65"/>
    <mergeCell ref="G40:J50"/>
    <mergeCell ref="L40:O50"/>
    <mergeCell ref="Q40:T50"/>
    <mergeCell ref="B40:E50"/>
    <mergeCell ref="G59:H64"/>
    <mergeCell ref="Q59:R64"/>
    <mergeCell ref="I59:J65"/>
    <mergeCell ref="S59:T65"/>
  </mergeCells>
  <phoneticPr fontId="14" type="noConversion"/>
  <conditionalFormatting sqref="C4">
    <cfRule type="cellIs" dxfId="258" priority="99" operator="equal">
      <formula>"橙色"</formula>
    </cfRule>
    <cfRule type="cellIs" dxfId="257" priority="100" operator="equal">
      <formula>"橙色"</formula>
    </cfRule>
    <cfRule type="cellIs" dxfId="256" priority="101" operator="equal">
      <formula>"红色"</formula>
    </cfRule>
    <cfRule type="cellIs" dxfId="255" priority="102" operator="equal">
      <formula>"紫色"</formula>
    </cfRule>
    <cfRule type="cellIs" dxfId="254" priority="103" operator="equal">
      <formula>"蓝色"</formula>
    </cfRule>
    <cfRule type="cellIs" dxfId="253" priority="104" operator="equal">
      <formula>"绿色"</formula>
    </cfRule>
    <cfRule type="cellIs" dxfId="252" priority="105" operator="equal">
      <formula>"黑色"</formula>
    </cfRule>
  </conditionalFormatting>
  <conditionalFormatting sqref="H4">
    <cfRule type="cellIs" dxfId="251" priority="92" operator="equal">
      <formula>"橙色"</formula>
    </cfRule>
    <cfRule type="cellIs" dxfId="250" priority="93" operator="equal">
      <formula>"橙色"</formula>
    </cfRule>
    <cfRule type="cellIs" dxfId="249" priority="94" operator="equal">
      <formula>"红色"</formula>
    </cfRule>
    <cfRule type="cellIs" dxfId="248" priority="95" operator="equal">
      <formula>"紫色"</formula>
    </cfRule>
    <cfRule type="cellIs" dxfId="247" priority="96" operator="equal">
      <formula>"蓝色"</formula>
    </cfRule>
    <cfRule type="cellIs" dxfId="246" priority="97" operator="equal">
      <formula>"绿色"</formula>
    </cfRule>
    <cfRule type="cellIs" dxfId="245" priority="98" operator="equal">
      <formula>"黑色"</formula>
    </cfRule>
  </conditionalFormatting>
  <conditionalFormatting sqref="M4">
    <cfRule type="cellIs" dxfId="244" priority="85" operator="equal">
      <formula>"橙色"</formula>
    </cfRule>
    <cfRule type="cellIs" dxfId="243" priority="86" operator="equal">
      <formula>"橙色"</formula>
    </cfRule>
    <cfRule type="cellIs" dxfId="242" priority="87" operator="equal">
      <formula>"红色"</formula>
    </cfRule>
    <cfRule type="cellIs" dxfId="241" priority="88" operator="equal">
      <formula>"紫色"</formula>
    </cfRule>
    <cfRule type="cellIs" dxfId="240" priority="89" operator="equal">
      <formula>"蓝色"</formula>
    </cfRule>
    <cfRule type="cellIs" dxfId="239" priority="90" operator="equal">
      <formula>"绿色"</formula>
    </cfRule>
    <cfRule type="cellIs" dxfId="238" priority="91" operator="equal">
      <formula>"黑色"</formula>
    </cfRule>
  </conditionalFormatting>
  <conditionalFormatting sqref="R4">
    <cfRule type="cellIs" dxfId="237" priority="78" operator="equal">
      <formula>"橙色"</formula>
    </cfRule>
    <cfRule type="cellIs" dxfId="236" priority="79" operator="equal">
      <formula>"橙色"</formula>
    </cfRule>
    <cfRule type="cellIs" dxfId="235" priority="80" operator="equal">
      <formula>"红色"</formula>
    </cfRule>
    <cfRule type="cellIs" dxfId="234" priority="81" operator="equal">
      <formula>"紫色"</formula>
    </cfRule>
    <cfRule type="cellIs" dxfId="233" priority="82" operator="equal">
      <formula>"蓝色"</formula>
    </cfRule>
    <cfRule type="cellIs" dxfId="232" priority="83" operator="equal">
      <formula>"绿色"</formula>
    </cfRule>
    <cfRule type="cellIs" dxfId="231" priority="84" operator="equal">
      <formula>"黑色"</formula>
    </cfRule>
  </conditionalFormatting>
  <conditionalFormatting sqref="C30">
    <cfRule type="cellIs" dxfId="230" priority="71" operator="equal">
      <formula>"橙色"</formula>
    </cfRule>
    <cfRule type="cellIs" dxfId="229" priority="72" operator="equal">
      <formula>"橙色"</formula>
    </cfRule>
    <cfRule type="cellIs" dxfId="228" priority="73" operator="equal">
      <formula>"红色"</formula>
    </cfRule>
    <cfRule type="cellIs" dxfId="227" priority="74" operator="equal">
      <formula>"紫色"</formula>
    </cfRule>
    <cfRule type="cellIs" dxfId="226" priority="75" operator="equal">
      <formula>"蓝色"</formula>
    </cfRule>
    <cfRule type="cellIs" dxfId="225" priority="76" operator="equal">
      <formula>"绿色"</formula>
    </cfRule>
    <cfRule type="cellIs" dxfId="224" priority="77" operator="equal">
      <formula>"黑色"</formula>
    </cfRule>
  </conditionalFormatting>
  <conditionalFormatting sqref="H30">
    <cfRule type="cellIs" dxfId="223" priority="64" operator="equal">
      <formula>"橙色"</formula>
    </cfRule>
    <cfRule type="cellIs" dxfId="222" priority="65" operator="equal">
      <formula>"橙色"</formula>
    </cfRule>
    <cfRule type="cellIs" dxfId="221" priority="66" operator="equal">
      <formula>"红色"</formula>
    </cfRule>
    <cfRule type="cellIs" dxfId="220" priority="67" operator="equal">
      <formula>"紫色"</formula>
    </cfRule>
    <cfRule type="cellIs" dxfId="219" priority="68" operator="equal">
      <formula>"蓝色"</formula>
    </cfRule>
    <cfRule type="cellIs" dxfId="218" priority="69" operator="equal">
      <formula>"绿色"</formula>
    </cfRule>
    <cfRule type="cellIs" dxfId="217" priority="70" operator="equal">
      <formula>"黑色"</formula>
    </cfRule>
  </conditionalFormatting>
  <conditionalFormatting sqref="M30">
    <cfRule type="cellIs" dxfId="216" priority="57" operator="equal">
      <formula>"橙色"</formula>
    </cfRule>
    <cfRule type="cellIs" dxfId="215" priority="58" operator="equal">
      <formula>"橙色"</formula>
    </cfRule>
    <cfRule type="cellIs" dxfId="214" priority="59" operator="equal">
      <formula>"红色"</formula>
    </cfRule>
    <cfRule type="cellIs" dxfId="213" priority="60" operator="equal">
      <formula>"紫色"</formula>
    </cfRule>
    <cfRule type="cellIs" dxfId="212" priority="61" operator="equal">
      <formula>"蓝色"</formula>
    </cfRule>
    <cfRule type="cellIs" dxfId="211" priority="62" operator="equal">
      <formula>"绿色"</formula>
    </cfRule>
    <cfRule type="cellIs" dxfId="210" priority="63" operator="equal">
      <formula>"黑色"</formula>
    </cfRule>
  </conditionalFormatting>
  <conditionalFormatting sqref="R30">
    <cfRule type="cellIs" dxfId="209" priority="50" operator="equal">
      <formula>"橙色"</formula>
    </cfRule>
    <cfRule type="cellIs" dxfId="208" priority="51" operator="equal">
      <formula>"橙色"</formula>
    </cfRule>
    <cfRule type="cellIs" dxfId="207" priority="52" operator="equal">
      <formula>"红色"</formula>
    </cfRule>
    <cfRule type="cellIs" dxfId="206" priority="53" operator="equal">
      <formula>"紫色"</formula>
    </cfRule>
    <cfRule type="cellIs" dxfId="205" priority="54" operator="equal">
      <formula>"蓝色"</formula>
    </cfRule>
    <cfRule type="cellIs" dxfId="204" priority="55" operator="equal">
      <formula>"绿色"</formula>
    </cfRule>
    <cfRule type="cellIs" dxfId="203" priority="56" operator="equal">
      <formula>"黑色"</formula>
    </cfRule>
  </conditionalFormatting>
  <conditionalFormatting sqref="C56">
    <cfRule type="cellIs" dxfId="202" priority="43" operator="equal">
      <formula>"橙色"</formula>
    </cfRule>
    <cfRule type="cellIs" dxfId="201" priority="44" operator="equal">
      <formula>"橙色"</formula>
    </cfRule>
    <cfRule type="cellIs" dxfId="200" priority="45" operator="equal">
      <formula>"红色"</formula>
    </cfRule>
    <cfRule type="cellIs" dxfId="199" priority="46" operator="equal">
      <formula>"紫色"</formula>
    </cfRule>
    <cfRule type="cellIs" dxfId="198" priority="47" operator="equal">
      <formula>"蓝色"</formula>
    </cfRule>
    <cfRule type="cellIs" dxfId="197" priority="48" operator="equal">
      <formula>"绿色"</formula>
    </cfRule>
    <cfRule type="cellIs" dxfId="196" priority="49" operator="equal">
      <formula>"黑色"</formula>
    </cfRule>
  </conditionalFormatting>
  <conditionalFormatting sqref="H56">
    <cfRule type="cellIs" dxfId="195" priority="15" operator="equal">
      <formula>"橙色"</formula>
    </cfRule>
    <cfRule type="cellIs" dxfId="194" priority="16" operator="equal">
      <formula>"橙色"</formula>
    </cfRule>
    <cfRule type="cellIs" dxfId="193" priority="17" operator="equal">
      <formula>"红色"</formula>
    </cfRule>
    <cfRule type="cellIs" dxfId="192" priority="18" operator="equal">
      <formula>"紫色"</formula>
    </cfRule>
    <cfRule type="cellIs" dxfId="191" priority="19" operator="equal">
      <formula>"蓝色"</formula>
    </cfRule>
    <cfRule type="cellIs" dxfId="190" priority="20" operator="equal">
      <formula>"绿色"</formula>
    </cfRule>
    <cfRule type="cellIs" dxfId="189" priority="21" operator="equal">
      <formula>"黑色"</formula>
    </cfRule>
  </conditionalFormatting>
  <conditionalFormatting sqref="M56">
    <cfRule type="cellIs" dxfId="188" priority="8" operator="equal">
      <formula>"橙色"</formula>
    </cfRule>
    <cfRule type="cellIs" dxfId="187" priority="9" operator="equal">
      <formula>"橙色"</formula>
    </cfRule>
    <cfRule type="cellIs" dxfId="186" priority="10" operator="equal">
      <formula>"红色"</formula>
    </cfRule>
    <cfRule type="cellIs" dxfId="185" priority="11" operator="equal">
      <formula>"紫色"</formula>
    </cfRule>
    <cfRule type="cellIs" dxfId="184" priority="12" operator="equal">
      <formula>"蓝色"</formula>
    </cfRule>
    <cfRule type="cellIs" dxfId="183" priority="13" operator="equal">
      <formula>"绿色"</formula>
    </cfRule>
    <cfRule type="cellIs" dxfId="182" priority="14" operator="equal">
      <formula>"黑色"</formula>
    </cfRule>
  </conditionalFormatting>
  <conditionalFormatting sqref="R56">
    <cfRule type="cellIs" dxfId="181" priority="1" operator="equal">
      <formula>"金色"</formula>
    </cfRule>
    <cfRule type="cellIs" dxfId="180" priority="2" operator="equal">
      <formula>"橙色"</formula>
    </cfRule>
    <cfRule type="cellIs" dxfId="179" priority="3" operator="equal">
      <formula>"红色"</formula>
    </cfRule>
    <cfRule type="cellIs" dxfId="178" priority="4" operator="equal">
      <formula>"紫色"</formula>
    </cfRule>
    <cfRule type="cellIs" dxfId="177" priority="5" operator="equal">
      <formula>"蓝色"</formula>
    </cfRule>
    <cfRule type="cellIs" dxfId="176" priority="6" operator="equal">
      <formula>"绿色"</formula>
    </cfRule>
    <cfRule type="cellIs" dxfId="175" priority="7" operator="equal">
      <formula>"黑色"</formula>
    </cfRule>
  </conditionalFormatting>
  <dataValidations count="2">
    <dataValidation type="list" allowBlank="1" showInputMessage="1" showErrorMessage="1" sqref="E2 J2 O2 T2 E28 J28 O28 T28 E54 J54 O54 T54" xr:uid="{00000000-0002-0000-0800-000000000000}">
      <formula1>"[下拉],头部,腰部,手臂,腿部,身体,背部,饰品"</formula1>
    </dataValidation>
    <dataValidation type="list" allowBlank="1" showInputMessage="1" showErrorMessage="1" sqref="E3 J3 O3 T3 E29 J29 O29 T29 E55 J55 O55 T55" xr:uid="{00000000-0002-0000-0800-000001000000}">
      <formula1>"0,150,300,450,600,750,900"</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目录</vt:lpstr>
      <vt:lpstr>头部</vt:lpstr>
      <vt:lpstr>身体</vt:lpstr>
      <vt:lpstr>背部</vt:lpstr>
      <vt:lpstr>手臂</vt:lpstr>
      <vt:lpstr>腰部</vt:lpstr>
      <vt:lpstr>腿部</vt:lpstr>
      <vt:lpstr>饰品</vt:lpstr>
      <vt:lpstr>共生体</vt:lpstr>
      <vt:lpstr>盾牌</vt:lpstr>
      <vt:lpstr>背包</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2021-06-03T08:09:00Z</dcterms:created>
  <dcterms:modified xsi:type="dcterms:W3CDTF">2022-03-19T06:39:23Z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D1313F691B0F43E9B07C9128BDB2FB34</vt:lpwstr>
  </property>
  <property fmtid="{D5CDD505-2E9C-101B-9397-08002B2CF9AE}" pid="3" name="KSOProductBuildVer">
    <vt:lpwstr>2052-11.1.0.11365</vt:lpwstr>
  </property>
</Properties>
</file>